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EBR\Tourism 2013+\AA_TOURISM\AA_GPI\DATA SHEETS\2016\"/>
    </mc:Choice>
  </mc:AlternateContent>
  <bookViews>
    <workbookView xWindow="0" yWindow="0" windowWidth="28800" windowHeight="11700"/>
  </bookViews>
  <sheets>
    <sheet name="Tourism Data Sheet 2016" sheetId="3" r:id="rId1"/>
  </sheets>
  <definedNames>
    <definedName name="_xlnm.Print_Area" localSheetId="0">'Tourism Data Sheet 2016'!$A$1:$I$49</definedName>
  </definedNames>
  <calcPr calcId="162913"/>
</workbook>
</file>

<file path=xl/calcChain.xml><?xml version="1.0" encoding="utf-8"?>
<calcChain xmlns="http://schemas.openxmlformats.org/spreadsheetml/2006/main">
  <c r="I3" i="3" l="1"/>
  <c r="H3" i="3"/>
  <c r="G31" i="3"/>
  <c r="G13" i="3" l="1"/>
  <c r="I38" i="3" l="1"/>
  <c r="H31" i="3"/>
  <c r="H32" i="3"/>
  <c r="H33" i="3"/>
  <c r="H34" i="3"/>
  <c r="H35" i="3"/>
  <c r="H36" i="3"/>
  <c r="H37" i="3"/>
  <c r="H39" i="3"/>
  <c r="H40" i="3"/>
  <c r="H30" i="3"/>
  <c r="H25" i="3"/>
  <c r="H26" i="3"/>
  <c r="H27" i="3"/>
  <c r="H28" i="3"/>
  <c r="H24" i="3"/>
  <c r="H20" i="3"/>
  <c r="H21" i="3"/>
  <c r="H19" i="3"/>
  <c r="H7" i="3"/>
  <c r="H8" i="3"/>
  <c r="H9" i="3"/>
  <c r="H10" i="3"/>
  <c r="H11" i="3"/>
  <c r="H12" i="3"/>
  <c r="H14" i="3"/>
  <c r="H6" i="3"/>
  <c r="I31" i="3"/>
  <c r="I32" i="3"/>
  <c r="I33" i="3"/>
  <c r="I34" i="3"/>
  <c r="I35" i="3"/>
  <c r="I36" i="3"/>
  <c r="I37" i="3"/>
  <c r="I39" i="3"/>
  <c r="I40" i="3"/>
  <c r="I30" i="3"/>
  <c r="I25" i="3"/>
  <c r="I26" i="3"/>
  <c r="I27" i="3"/>
  <c r="I28" i="3"/>
  <c r="I24" i="3"/>
  <c r="I17" i="3"/>
  <c r="I18" i="3"/>
  <c r="I19" i="3"/>
  <c r="I20" i="3"/>
  <c r="I21" i="3"/>
  <c r="I16" i="3"/>
  <c r="I7" i="3"/>
  <c r="I8" i="3"/>
  <c r="I9" i="3"/>
  <c r="I10" i="3"/>
  <c r="I11" i="3"/>
  <c r="I12" i="3"/>
  <c r="I14" i="3"/>
  <c r="I6" i="3"/>
  <c r="C13" i="3" l="1"/>
  <c r="H13" i="3" s="1"/>
  <c r="D13" i="3"/>
  <c r="E13" i="3"/>
  <c r="F13" i="3"/>
  <c r="I13" i="3" s="1"/>
</calcChain>
</file>

<file path=xl/sharedStrings.xml><?xml version="1.0" encoding="utf-8"?>
<sst xmlns="http://schemas.openxmlformats.org/spreadsheetml/2006/main" count="59" uniqueCount="49">
  <si>
    <t>STATEWIDE INDICATORS</t>
  </si>
  <si>
    <t>Leisure &amp; Hospitality Share of Total Employment</t>
  </si>
  <si>
    <t>Utah Skier Visits</t>
  </si>
  <si>
    <t>Total National Park Recreation Visits</t>
  </si>
  <si>
    <t>Arches National Park</t>
  </si>
  <si>
    <t>Bryce Canyon National Park</t>
  </si>
  <si>
    <t>Canyonlands National Park</t>
  </si>
  <si>
    <t>Capitol Reef National Park</t>
  </si>
  <si>
    <t>Zion National Park</t>
  </si>
  <si>
    <t>Estimated Traveler Spending</t>
  </si>
  <si>
    <t>Total TRCC Tax Revenue</t>
  </si>
  <si>
    <t>Total Leisure &amp; Hospitality Taxable Sales</t>
  </si>
  <si>
    <t xml:space="preserve">STATEWIDE VISITATION COUNTS </t>
  </si>
  <si>
    <t>Salt Lake International Airport - Total Passengers</t>
  </si>
  <si>
    <t xml:space="preserve">EMPLOYMENT, SPENDING &amp; WAGES                                                                                                                                                   </t>
  </si>
  <si>
    <t xml:space="preserve">UTAH ACCOMMODATIONS INDUSTRY                         </t>
  </si>
  <si>
    <t xml:space="preserve">TOURISM-RELATED TAX REVENUES                                                                                                                                                  </t>
  </si>
  <si>
    <t>Total Tourism-Related Tax Revenue</t>
  </si>
  <si>
    <t>Accommodations - Taxable Sales (Millions)</t>
  </si>
  <si>
    <t>Total Motor Vehichle Rental Tax Revenue</t>
  </si>
  <si>
    <t>Total Resort Communities Sales Tax</t>
  </si>
  <si>
    <t>Total TRT Tax Revenue (County &amp; Municipality)</t>
  </si>
  <si>
    <t xml:space="preserve">Total Tourism-Related Employment </t>
  </si>
  <si>
    <t>Total Tourism-Related Wages</t>
  </si>
  <si>
    <t>NA</t>
  </si>
  <si>
    <t>Accommodations Industry Employment (Private)</t>
  </si>
  <si>
    <t>Accommodations IndustryWages (Private, Millions)</t>
  </si>
  <si>
    <t>Utah Amtrak Passenger Rail - Total Ridership (FFY)</t>
  </si>
  <si>
    <t>Utah Population (Kem C. Gardner Policy Institute)</t>
  </si>
  <si>
    <r>
      <t>Hotel/Motel Occupancy Rates</t>
    </r>
    <r>
      <rPr>
        <vertAlign val="superscript"/>
        <sz val="9"/>
        <rFont val="Myriad Pro"/>
        <family val="2"/>
      </rPr>
      <t>3</t>
    </r>
  </si>
  <si>
    <r>
      <t>Hotel/Motel Average Daily Rate (ADR)</t>
    </r>
    <r>
      <rPr>
        <vertAlign val="superscript"/>
        <sz val="9"/>
        <rFont val="Myriad Pro"/>
        <family val="2"/>
      </rPr>
      <t>4</t>
    </r>
  </si>
  <si>
    <r>
      <t>Hotel/Motel Revenue Per Available Room (RevPAR)</t>
    </r>
    <r>
      <rPr>
        <vertAlign val="superscript"/>
        <sz val="9"/>
        <rFont val="Myriad Pro"/>
        <family val="2"/>
      </rPr>
      <t>5</t>
    </r>
  </si>
  <si>
    <r>
      <rPr>
        <vertAlign val="superscript"/>
        <sz val="9"/>
        <rFont val="Myriad Pro"/>
        <family val="2"/>
      </rPr>
      <t>1</t>
    </r>
    <r>
      <rPr>
        <i/>
        <sz val="9"/>
        <rFont val="Myriad Pro"/>
        <family val="2"/>
      </rPr>
      <t xml:space="preserve">Employment </t>
    </r>
    <r>
      <rPr>
        <sz val="9"/>
        <rFont val="Myriad Pro"/>
        <family val="2"/>
      </rPr>
      <t>includes annual average employee full- and part-time private jobs (does not include proprietors).</t>
    </r>
  </si>
  <si>
    <r>
      <rPr>
        <vertAlign val="superscript"/>
        <sz val="9"/>
        <rFont val="Myriad Pro"/>
        <family val="2"/>
      </rPr>
      <t>2</t>
    </r>
    <r>
      <rPr>
        <i/>
        <sz val="9"/>
        <rFont val="Myriad Pro"/>
        <family val="2"/>
      </rPr>
      <t>Wages</t>
    </r>
    <r>
      <rPr>
        <sz val="9"/>
        <rFont val="Myriad Pro"/>
        <family val="2"/>
      </rPr>
      <t xml:space="preserve"> includes annual average full- and part-time employee wages (does not include proprietors).</t>
    </r>
  </si>
  <si>
    <t>S.L.C. International Airport, Amtrak.</t>
  </si>
  <si>
    <r>
      <rPr>
        <vertAlign val="superscript"/>
        <sz val="9"/>
        <rFont val="Myriad Pro"/>
        <family val="2"/>
      </rPr>
      <t xml:space="preserve">3,4,5 </t>
    </r>
    <r>
      <rPr>
        <sz val="9"/>
        <rFont val="Myriad Pro"/>
        <family val="2"/>
      </rPr>
      <t xml:space="preserve">Kem C. Gardner Policy Institue analysis of STR, Inc., data. Republication or other pre-use of this data without the express written </t>
    </r>
  </si>
  <si>
    <t>permission of STR, Inc., is strictly prohibited.</t>
  </si>
  <si>
    <t>Total Leisure &amp; Hospitality Employment (Private)</t>
  </si>
  <si>
    <r>
      <t>Total Employment, All Industries</t>
    </r>
    <r>
      <rPr>
        <vertAlign val="superscript"/>
        <sz val="9"/>
        <rFont val="Myriad Pro"/>
        <family val="2"/>
      </rPr>
      <t>1</t>
    </r>
    <r>
      <rPr>
        <sz val="9"/>
        <rFont val="Myriad Pro"/>
        <family val="2"/>
      </rPr>
      <t xml:space="preserve"> (Private)</t>
    </r>
  </si>
  <si>
    <r>
      <t>Total Wages, All Industries</t>
    </r>
    <r>
      <rPr>
        <vertAlign val="superscript"/>
        <sz val="9"/>
        <rFont val="Myriad Pro"/>
        <family val="2"/>
      </rPr>
      <t xml:space="preserve">2 </t>
    </r>
    <r>
      <rPr>
        <sz val="9"/>
        <rFont val="Myriad Pro"/>
        <family val="2"/>
      </rPr>
      <t>(Private)</t>
    </r>
  </si>
  <si>
    <t>Total Leisure &amp; Hospitality Wages (Private)</t>
  </si>
  <si>
    <r>
      <t>Total National Place Recreation Visits</t>
    </r>
    <r>
      <rPr>
        <vertAlign val="superscript"/>
        <sz val="9"/>
        <rFont val="Myriad Pro"/>
        <family val="2"/>
      </rPr>
      <t>6</t>
    </r>
  </si>
  <si>
    <t>Change 2012-2015</t>
  </si>
  <si>
    <t>Change 2015-2016</t>
  </si>
  <si>
    <t>Total Utah State Park Recreation Visits (fiscal year)</t>
  </si>
  <si>
    <t xml:space="preserve">Sources: Kem C. Gardner Policy Institute, KANTAR TNS Global, U.S. Travel Association, Utah Department of Workforce Services, STR, Inc., </t>
  </si>
  <si>
    <r>
      <rPr>
        <vertAlign val="superscript"/>
        <sz val="9"/>
        <rFont val="Myriad Pro"/>
        <family val="2"/>
      </rPr>
      <t>6</t>
    </r>
    <r>
      <rPr>
        <sz val="9"/>
        <rFont val="Myriad Pro"/>
        <family val="2"/>
      </rPr>
      <t>Visitation data for Flaming Gorge NRA and Bears Ears NM are not included.</t>
    </r>
  </si>
  <si>
    <t>(Dollar Amounts Are Millions of Constant 2016 Dollars)</t>
  </si>
  <si>
    <t>Bureau of Land Management, Utah State Tax Commission, Ski Utah, National Park Service, Utah Office of Tourism, Utah State Parks,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</si>
</sst>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&quot;$&quot;#,##0.0"/>
    <numFmt numFmtId="168" formatCode="&quot;$&quot;#,##0.0_);[Red]\(&quot;$&quot;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0"/>
      <name val="Myriad Pro"/>
      <family val="2"/>
    </font>
    <font>
      <sz val="9"/>
      <color theme="1"/>
      <name val="Myriad Pro"/>
      <family val="2"/>
    </font>
    <font>
      <b/>
      <sz val="9"/>
      <color theme="0"/>
      <name val="Myriad Pro"/>
      <family val="2"/>
    </font>
    <font>
      <sz val="9"/>
      <name val="Myriad Pro"/>
      <family val="2"/>
    </font>
    <font>
      <b/>
      <i/>
      <sz val="9"/>
      <name val="Myriad Pro"/>
      <family val="2"/>
    </font>
    <font>
      <i/>
      <sz val="9"/>
      <name val="Myriad Pro"/>
      <family val="2"/>
    </font>
    <font>
      <vertAlign val="superscript"/>
      <sz val="9"/>
      <name val="Myriad Pro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2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vertical="center"/>
    </xf>
    <xf numFmtId="168" fontId="3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0" fontId="4" fillId="0" borderId="0" xfId="0" applyFont="1"/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165" fontId="6" fillId="2" borderId="11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left"/>
    </xf>
    <xf numFmtId="6" fontId="4" fillId="2" borderId="11" xfId="0" applyNumberFormat="1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left" vertical="center"/>
    </xf>
    <xf numFmtId="167" fontId="6" fillId="2" borderId="3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167" fontId="6" fillId="2" borderId="0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/>
    </xf>
    <xf numFmtId="167" fontId="6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7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166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2" fillId="2" borderId="0" xfId="0" applyNumberFormat="1" applyFont="1" applyFill="1" applyBorder="1"/>
    <xf numFmtId="3" fontId="6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 indent="1"/>
    </xf>
    <xf numFmtId="3" fontId="4" fillId="2" borderId="11" xfId="0" applyNumberFormat="1" applyFont="1" applyFill="1" applyBorder="1" applyAlignment="1">
      <alignment horizontal="right" vertical="center"/>
    </xf>
    <xf numFmtId="0" fontId="7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16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66" fontId="6" fillId="2" borderId="8" xfId="0" applyNumberFormat="1" applyFont="1" applyFill="1" applyBorder="1" applyAlignment="1">
      <alignment horizontal="right"/>
    </xf>
    <xf numFmtId="166" fontId="4" fillId="2" borderId="9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 wrapText="1"/>
    </xf>
    <xf numFmtId="3" fontId="4" fillId="2" borderId="9" xfId="0" applyNumberFormat="1" applyFont="1" applyFill="1" applyBorder="1" applyAlignment="1">
      <alignment horizontal="right"/>
    </xf>
    <xf numFmtId="165" fontId="4" fillId="2" borderId="8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6" fontId="4" fillId="2" borderId="10" xfId="0" applyNumberFormat="1" applyFont="1" applyFill="1" applyBorder="1" applyAlignment="1">
      <alignment horizontal="right" wrapText="1"/>
    </xf>
    <xf numFmtId="165" fontId="4" fillId="2" borderId="11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0" borderId="5" xfId="1" applyNumberFormat="1" applyFont="1" applyBorder="1"/>
    <xf numFmtId="3" fontId="4" fillId="0" borderId="6" xfId="1" applyNumberFormat="1" applyFont="1" applyBorder="1"/>
    <xf numFmtId="3" fontId="4" fillId="0" borderId="7" xfId="0" applyNumberFormat="1" applyFont="1" applyBorder="1"/>
    <xf numFmtId="164" fontId="4" fillId="0" borderId="0" xfId="0" applyNumberFormat="1" applyFont="1"/>
    <xf numFmtId="164" fontId="6" fillId="2" borderId="8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</cellXfs>
  <cellStyles count="5">
    <cellStyle name="Comma" xfId="1" builtinId="3"/>
    <cellStyle name="Fixed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18" zoomScale="120" zoomScaleNormal="120" zoomScaleSheetLayoutView="100" workbookViewId="0">
      <selection activeCell="L31" sqref="L31"/>
    </sheetView>
  </sheetViews>
  <sheetFormatPr defaultColWidth="9.140625" defaultRowHeight="15" customHeight="1" x14ac:dyDescent="0.15"/>
  <cols>
    <col min="1" max="1" width="9.140625" style="2"/>
    <col min="2" max="2" width="41.5703125" style="1" customWidth="1"/>
    <col min="3" max="5" width="10.5703125" style="1" bestFit="1" customWidth="1"/>
    <col min="6" max="6" width="9.85546875" style="1" customWidth="1"/>
    <col min="7" max="7" width="10.140625" style="1" customWidth="1"/>
    <col min="8" max="8" width="7.5703125" style="1" bestFit="1" customWidth="1"/>
    <col min="9" max="9" width="7.7109375" style="1" customWidth="1"/>
    <col min="10" max="10" width="9.140625" style="2"/>
    <col min="11" max="12" width="16.5703125" style="2" bestFit="1" customWidth="1"/>
    <col min="13" max="16384" width="9.140625" style="1"/>
  </cols>
  <sheetData>
    <row r="1" spans="1:20" ht="15" customHeight="1" thickBot="1" x14ac:dyDescent="0.25">
      <c r="B1" s="6"/>
      <c r="C1" s="6"/>
      <c r="D1" s="6"/>
      <c r="E1" s="6"/>
      <c r="F1" s="6"/>
      <c r="G1" s="6"/>
      <c r="H1" s="6"/>
      <c r="I1" s="6"/>
    </row>
    <row r="2" spans="1:20" s="2" customFormat="1" ht="52.5" customHeight="1" thickBot="1" x14ac:dyDescent="0.2">
      <c r="B2" s="7" t="s">
        <v>0</v>
      </c>
      <c r="C2" s="8">
        <v>2012</v>
      </c>
      <c r="D2" s="8">
        <v>2013</v>
      </c>
      <c r="E2" s="8">
        <v>2014</v>
      </c>
      <c r="F2" s="8">
        <v>2015</v>
      </c>
      <c r="G2" s="8">
        <v>2016</v>
      </c>
      <c r="H2" s="9" t="s">
        <v>42</v>
      </c>
      <c r="I2" s="10" t="s">
        <v>43</v>
      </c>
    </row>
    <row r="3" spans="1:20" s="2" customFormat="1" ht="15.75" customHeight="1" thickBot="1" x14ac:dyDescent="0.25">
      <c r="B3" s="11" t="s">
        <v>28</v>
      </c>
      <c r="C3" s="100">
        <v>2864744.4199999995</v>
      </c>
      <c r="D3" s="101">
        <v>2902178.7249999996</v>
      </c>
      <c r="E3" s="101">
        <v>2941963.6359999999</v>
      </c>
      <c r="F3" s="101">
        <v>2997583.9749999996</v>
      </c>
      <c r="G3" s="102">
        <v>3054993.9409999992</v>
      </c>
      <c r="H3" s="103">
        <f>(G3-C3)/C3</f>
        <v>6.6410643711106263E-2</v>
      </c>
      <c r="I3" s="12">
        <f>(G3-F3)/F3</f>
        <v>1.9152079300797421E-2</v>
      </c>
    </row>
    <row r="4" spans="1:20" ht="12.75" customHeight="1" x14ac:dyDescent="0.15">
      <c r="B4" s="105" t="s">
        <v>14</v>
      </c>
      <c r="C4" s="106"/>
      <c r="D4" s="106"/>
      <c r="E4" s="106"/>
      <c r="F4" s="106"/>
      <c r="G4" s="106"/>
      <c r="H4" s="106"/>
      <c r="I4" s="107"/>
    </row>
    <row r="5" spans="1:20" ht="15" customHeight="1" thickBot="1" x14ac:dyDescent="0.2">
      <c r="B5" s="13" t="s">
        <v>47</v>
      </c>
      <c r="C5" s="14"/>
      <c r="D5" s="14"/>
      <c r="E5" s="14"/>
      <c r="F5" s="14"/>
      <c r="G5" s="15"/>
      <c r="H5" s="15"/>
      <c r="I5" s="76"/>
    </row>
    <row r="6" spans="1:20" s="2" customFormat="1" ht="15.75" customHeight="1" x14ac:dyDescent="0.15">
      <c r="B6" s="16" t="s">
        <v>9</v>
      </c>
      <c r="C6" s="17">
        <v>7530</v>
      </c>
      <c r="D6" s="17">
        <v>7638</v>
      </c>
      <c r="E6" s="17">
        <v>7982</v>
      </c>
      <c r="F6" s="18">
        <v>8169</v>
      </c>
      <c r="G6" s="18">
        <v>8402</v>
      </c>
      <c r="H6" s="19">
        <f>(G6-C6)/C6</f>
        <v>0.11580345285524568</v>
      </c>
      <c r="I6" s="20">
        <f>(G6-F6)/F6</f>
        <v>2.852246296976374E-2</v>
      </c>
    </row>
    <row r="7" spans="1:20" s="2" customFormat="1" ht="15.75" customHeight="1" x14ac:dyDescent="0.15">
      <c r="B7" s="21" t="s">
        <v>38</v>
      </c>
      <c r="C7" s="22">
        <v>1025605</v>
      </c>
      <c r="D7" s="22">
        <v>1064440</v>
      </c>
      <c r="E7" s="22">
        <v>1097554</v>
      </c>
      <c r="F7" s="23">
        <v>1144235</v>
      </c>
      <c r="G7" s="23">
        <v>1187620</v>
      </c>
      <c r="H7" s="24">
        <f t="shared" ref="H7:H14" si="0">(G7-C7)/C7</f>
        <v>0.15797017370235131</v>
      </c>
      <c r="I7" s="78">
        <f t="shared" ref="I7:I14" si="1">(G7-F7)/F7</f>
        <v>3.7916162326794761E-2</v>
      </c>
    </row>
    <row r="8" spans="1:20" s="2" customFormat="1" ht="15.75" customHeight="1" x14ac:dyDescent="0.15">
      <c r="B8" s="21" t="s">
        <v>39</v>
      </c>
      <c r="C8" s="25">
        <v>41813</v>
      </c>
      <c r="D8" s="25">
        <v>43900</v>
      </c>
      <c r="E8" s="25">
        <v>46649</v>
      </c>
      <c r="F8" s="26">
        <v>50177</v>
      </c>
      <c r="G8" s="26">
        <v>53180</v>
      </c>
      <c r="H8" s="24">
        <f t="shared" si="0"/>
        <v>0.27185325138114941</v>
      </c>
      <c r="I8" s="78">
        <f t="shared" si="1"/>
        <v>5.9848137592921062E-2</v>
      </c>
      <c r="K8" s="5"/>
      <c r="L8" s="5"/>
    </row>
    <row r="9" spans="1:20" s="2" customFormat="1" ht="15.75" customHeight="1" x14ac:dyDescent="0.15">
      <c r="B9" s="21" t="s">
        <v>22</v>
      </c>
      <c r="C9" s="22">
        <v>125500</v>
      </c>
      <c r="D9" s="22">
        <v>126500</v>
      </c>
      <c r="E9" s="22">
        <v>131500</v>
      </c>
      <c r="F9" s="23">
        <v>136500</v>
      </c>
      <c r="G9" s="23">
        <v>144200</v>
      </c>
      <c r="H9" s="24">
        <f t="shared" si="0"/>
        <v>0.14900398406374502</v>
      </c>
      <c r="I9" s="78">
        <f t="shared" si="1"/>
        <v>5.6410256410256411E-2</v>
      </c>
    </row>
    <row r="10" spans="1:20" s="2" customFormat="1" ht="15.75" customHeight="1" x14ac:dyDescent="0.15">
      <c r="B10" s="21" t="s">
        <v>23</v>
      </c>
      <c r="C10" s="25">
        <v>4978</v>
      </c>
      <c r="D10" s="25">
        <v>4768</v>
      </c>
      <c r="E10" s="25">
        <v>5049</v>
      </c>
      <c r="F10" s="26">
        <v>5282</v>
      </c>
      <c r="G10" s="26">
        <v>5607</v>
      </c>
      <c r="H10" s="24">
        <f t="shared" si="0"/>
        <v>0.12635596625150664</v>
      </c>
      <c r="I10" s="78">
        <f t="shared" si="1"/>
        <v>6.1529723589549411E-2</v>
      </c>
    </row>
    <row r="11" spans="1:20" s="2" customFormat="1" ht="15.75" customHeight="1" x14ac:dyDescent="0.15">
      <c r="B11" s="21" t="s">
        <v>37</v>
      </c>
      <c r="C11" s="22">
        <v>118547</v>
      </c>
      <c r="D11" s="22">
        <v>123474</v>
      </c>
      <c r="E11" s="22">
        <v>128067</v>
      </c>
      <c r="F11" s="23">
        <v>133660</v>
      </c>
      <c r="G11" s="23">
        <v>138696</v>
      </c>
      <c r="H11" s="24">
        <f t="shared" si="0"/>
        <v>0.16996634246332679</v>
      </c>
      <c r="I11" s="78">
        <f t="shared" si="1"/>
        <v>3.7677689660332185E-2</v>
      </c>
    </row>
    <row r="12" spans="1:20" s="2" customFormat="1" ht="15.75" customHeight="1" x14ac:dyDescent="0.15">
      <c r="B12" s="21" t="s">
        <v>40</v>
      </c>
      <c r="C12" s="25">
        <v>1974</v>
      </c>
      <c r="D12" s="25">
        <v>2088</v>
      </c>
      <c r="E12" s="25">
        <v>2204</v>
      </c>
      <c r="F12" s="26">
        <v>2407</v>
      </c>
      <c r="G12" s="26">
        <v>2582</v>
      </c>
      <c r="H12" s="24">
        <f t="shared" si="0"/>
        <v>0.30800405268490377</v>
      </c>
      <c r="I12" s="78">
        <f t="shared" si="1"/>
        <v>7.2704611549646858E-2</v>
      </c>
      <c r="K12" s="5"/>
      <c r="L12" s="5"/>
    </row>
    <row r="13" spans="1:20" s="2" customFormat="1" ht="15.75" customHeight="1" x14ac:dyDescent="0.15">
      <c r="B13" s="21" t="s">
        <v>1</v>
      </c>
      <c r="C13" s="27">
        <f>C11/C7</f>
        <v>0.11558738500689837</v>
      </c>
      <c r="D13" s="27">
        <f>D11/D7</f>
        <v>0.1159990229604299</v>
      </c>
      <c r="E13" s="27">
        <f>E11/E7</f>
        <v>0.1166840082583636</v>
      </c>
      <c r="F13" s="28">
        <f>F11/F7</f>
        <v>0.11681166893164428</v>
      </c>
      <c r="G13" s="28">
        <f>G11/G7</f>
        <v>0.11678483016453074</v>
      </c>
      <c r="H13" s="24">
        <f t="shared" si="0"/>
        <v>1.0359652634765517E-2</v>
      </c>
      <c r="I13" s="78">
        <f t="shared" si="1"/>
        <v>-2.2976101068503769E-4</v>
      </c>
    </row>
    <row r="14" spans="1:20" s="2" customFormat="1" ht="15.75" customHeight="1" thickBot="1" x14ac:dyDescent="0.2">
      <c r="B14" s="29" t="s">
        <v>11</v>
      </c>
      <c r="C14" s="30">
        <v>5384</v>
      </c>
      <c r="D14" s="30">
        <v>5646</v>
      </c>
      <c r="E14" s="30">
        <v>6031</v>
      </c>
      <c r="F14" s="31">
        <v>6680</v>
      </c>
      <c r="G14" s="31">
        <v>7192</v>
      </c>
      <c r="H14" s="32">
        <f t="shared" si="0"/>
        <v>0.33580980683506684</v>
      </c>
      <c r="I14" s="79">
        <f t="shared" si="1"/>
        <v>7.6646706586826346E-2</v>
      </c>
      <c r="J14" s="4"/>
      <c r="K14" s="4"/>
      <c r="L14" s="4"/>
    </row>
    <row r="15" spans="1:20" ht="15.75" customHeight="1" thickBot="1" x14ac:dyDescent="0.2">
      <c r="B15" s="33" t="s">
        <v>15</v>
      </c>
      <c r="C15" s="34"/>
      <c r="D15" s="34"/>
      <c r="E15" s="34"/>
      <c r="F15" s="34"/>
      <c r="G15" s="35"/>
      <c r="H15" s="35"/>
      <c r="I15" s="77"/>
    </row>
    <row r="16" spans="1:20" s="2" customFormat="1" ht="15.75" customHeight="1" x14ac:dyDescent="0.2">
      <c r="A16" s="63"/>
      <c r="B16" s="83" t="s">
        <v>29</v>
      </c>
      <c r="C16" s="37" t="s">
        <v>24</v>
      </c>
      <c r="D16" s="36">
        <v>0.58499999999999996</v>
      </c>
      <c r="E16" s="36">
        <v>0.61499999999999999</v>
      </c>
      <c r="F16" s="36">
        <v>0.62939999999999996</v>
      </c>
      <c r="G16" s="38">
        <v>0.63639999999999997</v>
      </c>
      <c r="H16" s="37" t="s">
        <v>24</v>
      </c>
      <c r="I16" s="38">
        <f>(G16-F16)/F16</f>
        <v>1.1121703209405793E-2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1:20" s="2" customFormat="1" ht="15.75" customHeight="1" x14ac:dyDescent="0.2">
      <c r="A17" s="63"/>
      <c r="B17" s="42" t="s">
        <v>30</v>
      </c>
      <c r="C17" s="85" t="s">
        <v>24</v>
      </c>
      <c r="D17" s="39">
        <v>93.31</v>
      </c>
      <c r="E17" s="39">
        <v>102.05</v>
      </c>
      <c r="F17" s="64">
        <v>110.6</v>
      </c>
      <c r="G17" s="86">
        <v>117.04</v>
      </c>
      <c r="H17" s="40" t="s">
        <v>24</v>
      </c>
      <c r="I17" s="80">
        <f t="shared" ref="I17:I21" si="2">(G17-F17)/F17</f>
        <v>5.8227848101265932E-2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s="2" customFormat="1" ht="15.75" customHeight="1" x14ac:dyDescent="0.2">
      <c r="A18" s="63"/>
      <c r="B18" s="42" t="s">
        <v>31</v>
      </c>
      <c r="C18" s="85" t="s">
        <v>24</v>
      </c>
      <c r="D18" s="39">
        <v>54.61</v>
      </c>
      <c r="E18" s="39">
        <v>62.26</v>
      </c>
      <c r="F18" s="64">
        <v>69.180000000000007</v>
      </c>
      <c r="G18" s="86">
        <v>74.12</v>
      </c>
      <c r="H18" s="40" t="s">
        <v>24</v>
      </c>
      <c r="I18" s="80">
        <f t="shared" si="2"/>
        <v>7.140792136455619E-2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20" s="2" customFormat="1" ht="15.75" customHeight="1" x14ac:dyDescent="0.2">
      <c r="A19" s="63"/>
      <c r="B19" s="42" t="s">
        <v>25</v>
      </c>
      <c r="C19" s="87">
        <v>18268</v>
      </c>
      <c r="D19" s="41">
        <v>18633</v>
      </c>
      <c r="E19" s="41">
        <v>19270</v>
      </c>
      <c r="F19" s="65">
        <v>19802</v>
      </c>
      <c r="G19" s="88">
        <v>19937</v>
      </c>
      <c r="H19" s="40">
        <f>(G19-C19)/C19</f>
        <v>9.1361944383621635E-2</v>
      </c>
      <c r="I19" s="80">
        <f t="shared" si="2"/>
        <v>6.8174931825068178E-3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20" s="2" customFormat="1" ht="15.75" customHeight="1" x14ac:dyDescent="0.2">
      <c r="A20" s="63"/>
      <c r="B20" s="42" t="s">
        <v>26</v>
      </c>
      <c r="C20" s="89">
        <v>392</v>
      </c>
      <c r="D20" s="62">
        <v>413</v>
      </c>
      <c r="E20" s="62">
        <v>447</v>
      </c>
      <c r="F20" s="62">
        <v>487</v>
      </c>
      <c r="G20" s="90">
        <v>502.6</v>
      </c>
      <c r="H20" s="40">
        <f t="shared" ref="H20:H21" si="3">(G20-C20)/C20</f>
        <v>0.2821428571428572</v>
      </c>
      <c r="I20" s="80">
        <f t="shared" si="2"/>
        <v>3.2032854209445634E-2</v>
      </c>
      <c r="J20" s="63"/>
      <c r="K20" s="66"/>
      <c r="L20" s="63"/>
      <c r="M20" s="63"/>
      <c r="N20" s="63"/>
      <c r="O20" s="63"/>
      <c r="P20" s="63"/>
      <c r="Q20" s="63"/>
      <c r="R20" s="63"/>
      <c r="S20" s="63"/>
      <c r="T20" s="63"/>
    </row>
    <row r="21" spans="1:20" s="2" customFormat="1" ht="15.75" customHeight="1" thickBot="1" x14ac:dyDescent="0.25">
      <c r="A21" s="63"/>
      <c r="B21" s="84" t="s">
        <v>18</v>
      </c>
      <c r="C21" s="91">
        <v>1248</v>
      </c>
      <c r="D21" s="43">
        <v>1323</v>
      </c>
      <c r="E21" s="43">
        <v>1406</v>
      </c>
      <c r="F21" s="92">
        <v>1571</v>
      </c>
      <c r="G21" s="93">
        <v>1732</v>
      </c>
      <c r="H21" s="81">
        <f t="shared" si="3"/>
        <v>0.38782051282051283</v>
      </c>
      <c r="I21" s="82">
        <f t="shared" si="2"/>
        <v>0.10248249522597072</v>
      </c>
      <c r="J21" s="63"/>
      <c r="K21" s="66"/>
      <c r="L21" s="63"/>
      <c r="M21" s="63"/>
      <c r="N21" s="63"/>
      <c r="O21" s="63"/>
      <c r="P21" s="63"/>
      <c r="Q21" s="63"/>
      <c r="R21" s="63"/>
      <c r="S21" s="63"/>
      <c r="T21" s="63"/>
    </row>
    <row r="22" spans="1:20" s="3" customFormat="1" ht="15.75" customHeight="1" x14ac:dyDescent="0.25">
      <c r="A22" s="67"/>
      <c r="B22" s="108" t="s">
        <v>16</v>
      </c>
      <c r="C22" s="109"/>
      <c r="D22" s="109"/>
      <c r="E22" s="109"/>
      <c r="F22" s="109"/>
      <c r="G22" s="109"/>
      <c r="H22" s="110"/>
      <c r="I22" s="111"/>
      <c r="J22" s="67"/>
      <c r="K22" s="68"/>
      <c r="L22" s="67"/>
      <c r="M22" s="69"/>
      <c r="N22" s="69"/>
      <c r="O22" s="69"/>
      <c r="P22" s="69"/>
      <c r="Q22" s="69"/>
      <c r="R22" s="69"/>
      <c r="S22" s="69"/>
      <c r="T22" s="69"/>
    </row>
    <row r="23" spans="1:20" s="3" customFormat="1" ht="15.75" customHeight="1" thickBot="1" x14ac:dyDescent="0.3">
      <c r="A23" s="67"/>
      <c r="B23" s="13" t="s">
        <v>47</v>
      </c>
      <c r="C23" s="14"/>
      <c r="D23" s="14"/>
      <c r="E23" s="14"/>
      <c r="F23" s="14"/>
      <c r="G23" s="14"/>
      <c r="H23" s="15"/>
      <c r="I23" s="76"/>
      <c r="J23" s="67"/>
      <c r="K23" s="68"/>
      <c r="L23" s="67"/>
      <c r="M23" s="69"/>
      <c r="N23" s="69"/>
      <c r="O23" s="69"/>
      <c r="P23" s="69"/>
      <c r="Q23" s="69"/>
      <c r="R23" s="69"/>
      <c r="S23" s="69"/>
      <c r="T23" s="69"/>
    </row>
    <row r="24" spans="1:20" s="2" customFormat="1" ht="15.75" customHeight="1" x14ac:dyDescent="0.15">
      <c r="A24" s="63"/>
      <c r="B24" s="44" t="s">
        <v>19</v>
      </c>
      <c r="C24" s="45">
        <v>4.5999999999999996</v>
      </c>
      <c r="D24" s="45">
        <v>4.8</v>
      </c>
      <c r="E24" s="45">
        <v>5.3</v>
      </c>
      <c r="F24" s="45">
        <v>5.4</v>
      </c>
      <c r="G24" s="45">
        <v>5.9</v>
      </c>
      <c r="H24" s="19">
        <f>(G24-C24)/C24</f>
        <v>0.28260869565217411</v>
      </c>
      <c r="I24" s="73">
        <f>(G24-F24)/F24</f>
        <v>9.2592592592592587E-2</v>
      </c>
      <c r="J24" s="63"/>
      <c r="K24" s="66"/>
      <c r="L24" s="63"/>
      <c r="M24" s="63"/>
      <c r="N24" s="63"/>
      <c r="O24" s="63"/>
      <c r="P24" s="63"/>
      <c r="Q24" s="63"/>
      <c r="R24" s="63"/>
      <c r="S24" s="63"/>
      <c r="T24" s="63"/>
    </row>
    <row r="25" spans="1:20" s="2" customFormat="1" ht="15.75" customHeight="1" x14ac:dyDescent="0.15">
      <c r="A25" s="63"/>
      <c r="B25" s="60" t="s">
        <v>20</v>
      </c>
      <c r="C25" s="61">
        <v>13.6</v>
      </c>
      <c r="D25" s="61">
        <v>14.6</v>
      </c>
      <c r="E25" s="61">
        <v>19</v>
      </c>
      <c r="F25" s="61">
        <v>20.399999999999999</v>
      </c>
      <c r="G25" s="61">
        <v>22.2</v>
      </c>
      <c r="H25" s="24">
        <f t="shared" ref="H25:H28" si="4">(G25-C25)/C25</f>
        <v>0.63235294117647056</v>
      </c>
      <c r="I25" s="46">
        <f t="shared" ref="I25:I28" si="5">(G25-F25)/F25</f>
        <v>8.8235294117647106E-2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s="2" customFormat="1" ht="15.75" customHeight="1" x14ac:dyDescent="0.15">
      <c r="A26" s="63"/>
      <c r="B26" s="47" t="s">
        <v>10</v>
      </c>
      <c r="C26" s="61">
        <v>50.7</v>
      </c>
      <c r="D26" s="61">
        <v>53.8</v>
      </c>
      <c r="E26" s="61">
        <v>58.6</v>
      </c>
      <c r="F26" s="61">
        <v>61.9</v>
      </c>
      <c r="G26" s="61">
        <v>66.8</v>
      </c>
      <c r="H26" s="24">
        <f t="shared" si="4"/>
        <v>0.31755424063116355</v>
      </c>
      <c r="I26" s="46">
        <f t="shared" si="5"/>
        <v>7.9159935379644566E-2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s="2" customFormat="1" ht="15.75" customHeight="1" x14ac:dyDescent="0.15">
      <c r="A27" s="63"/>
      <c r="B27" s="47" t="s">
        <v>21</v>
      </c>
      <c r="C27" s="48">
        <v>41.6</v>
      </c>
      <c r="D27" s="48">
        <v>46.9</v>
      </c>
      <c r="E27" s="48">
        <v>51.2</v>
      </c>
      <c r="F27" s="48">
        <v>56.3</v>
      </c>
      <c r="G27" s="48">
        <v>62.8</v>
      </c>
      <c r="H27" s="24">
        <f t="shared" si="4"/>
        <v>0.50961538461538447</v>
      </c>
      <c r="I27" s="46">
        <f t="shared" si="5"/>
        <v>0.11545293072824157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s="2" customFormat="1" ht="15.75" customHeight="1" thickBot="1" x14ac:dyDescent="0.2">
      <c r="A28" s="63"/>
      <c r="B28" s="49" t="s">
        <v>17</v>
      </c>
      <c r="C28" s="50">
        <v>139.6</v>
      </c>
      <c r="D28" s="50">
        <v>151.19999999999999</v>
      </c>
      <c r="E28" s="50">
        <v>166.7</v>
      </c>
      <c r="F28" s="50">
        <v>178.1</v>
      </c>
      <c r="G28" s="50">
        <v>197.1</v>
      </c>
      <c r="H28" s="32">
        <f t="shared" si="4"/>
        <v>0.41189111747851004</v>
      </c>
      <c r="I28" s="52">
        <f t="shared" si="5"/>
        <v>0.10668163952835485</v>
      </c>
      <c r="J28" s="63"/>
      <c r="K28" s="70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2" customFormat="1" ht="15.75" customHeight="1" thickBot="1" x14ac:dyDescent="0.2">
      <c r="A29" s="63"/>
      <c r="B29" s="108" t="s">
        <v>12</v>
      </c>
      <c r="C29" s="109"/>
      <c r="D29" s="109"/>
      <c r="E29" s="109"/>
      <c r="F29" s="109"/>
      <c r="G29" s="109"/>
      <c r="H29" s="110"/>
      <c r="I29" s="111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s="2" customFormat="1" ht="15.75" customHeight="1" x14ac:dyDescent="0.15">
      <c r="A30" s="63"/>
      <c r="B30" s="53" t="s">
        <v>2</v>
      </c>
      <c r="C30" s="94">
        <v>4031621</v>
      </c>
      <c r="D30" s="71">
        <v>4161585</v>
      </c>
      <c r="E30" s="72">
        <v>3946762</v>
      </c>
      <c r="F30" s="72">
        <v>4457575</v>
      </c>
      <c r="G30" s="95">
        <v>4584658</v>
      </c>
      <c r="H30" s="19">
        <f>(G30-C30)/C30</f>
        <v>0.13717484852866874</v>
      </c>
      <c r="I30" s="73">
        <f>(G30-F30)/F30</f>
        <v>2.8509447401333685E-2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s="2" customFormat="1" ht="15.75" customHeight="1" x14ac:dyDescent="0.15">
      <c r="A31" s="63"/>
      <c r="B31" s="54" t="s">
        <v>3</v>
      </c>
      <c r="C31" s="96">
        <v>6555833</v>
      </c>
      <c r="D31" s="22">
        <v>6328040</v>
      </c>
      <c r="E31" s="23">
        <v>7239149</v>
      </c>
      <c r="F31" s="23">
        <v>8369533</v>
      </c>
      <c r="G31" s="97">
        <f>SUM(G32:G36)</f>
        <v>10087075</v>
      </c>
      <c r="H31" s="24">
        <f t="shared" ref="H31:H40" si="6">(G31-C31)/C31</f>
        <v>0.53864123750559234</v>
      </c>
      <c r="I31" s="46">
        <f t="shared" ref="I31:I40" si="7">(G31-F31)/F31</f>
        <v>0.20521360032871608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s="2" customFormat="1" ht="15.75" customHeight="1" x14ac:dyDescent="0.15">
      <c r="A32" s="63"/>
      <c r="B32" s="74" t="s">
        <v>4</v>
      </c>
      <c r="C32" s="96">
        <v>1070577</v>
      </c>
      <c r="D32" s="22">
        <v>1082866</v>
      </c>
      <c r="E32" s="23">
        <v>1284767</v>
      </c>
      <c r="F32" s="23">
        <v>1399247</v>
      </c>
      <c r="G32" s="97">
        <v>1585718</v>
      </c>
      <c r="H32" s="24">
        <f t="shared" si="6"/>
        <v>0.48118070909425475</v>
      </c>
      <c r="I32" s="46">
        <f t="shared" si="7"/>
        <v>0.13326524909469165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s="2" customFormat="1" ht="15.75" customHeight="1" x14ac:dyDescent="0.15">
      <c r="A33" s="63"/>
      <c r="B33" s="74" t="s">
        <v>5</v>
      </c>
      <c r="C33" s="96">
        <v>1385352</v>
      </c>
      <c r="D33" s="22">
        <v>1311875</v>
      </c>
      <c r="E33" s="23">
        <v>1435741</v>
      </c>
      <c r="F33" s="23">
        <v>1745804</v>
      </c>
      <c r="G33" s="97">
        <v>2365110</v>
      </c>
      <c r="H33" s="24">
        <f t="shared" si="6"/>
        <v>0.70722675536614521</v>
      </c>
      <c r="I33" s="46">
        <f t="shared" si="7"/>
        <v>0.35473970732109678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2" customFormat="1" ht="15.75" customHeight="1" x14ac:dyDescent="0.15">
      <c r="A34" s="63"/>
      <c r="B34" s="74" t="s">
        <v>6</v>
      </c>
      <c r="C34" s="96">
        <v>452952</v>
      </c>
      <c r="D34" s="22">
        <v>462242</v>
      </c>
      <c r="E34" s="23">
        <v>542431</v>
      </c>
      <c r="F34" s="23">
        <v>634607</v>
      </c>
      <c r="G34" s="97">
        <v>776216</v>
      </c>
      <c r="H34" s="24">
        <f t="shared" si="6"/>
        <v>0.71368268602412621</v>
      </c>
      <c r="I34" s="46">
        <f t="shared" si="7"/>
        <v>0.22314440275635156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s="2" customFormat="1" ht="15.75" customHeight="1" x14ac:dyDescent="0.15">
      <c r="A35" s="63"/>
      <c r="B35" s="74" t="s">
        <v>7</v>
      </c>
      <c r="C35" s="96">
        <v>673345</v>
      </c>
      <c r="D35" s="22">
        <v>663670</v>
      </c>
      <c r="E35" s="23">
        <v>786514</v>
      </c>
      <c r="F35" s="23">
        <v>941029</v>
      </c>
      <c r="G35" s="97">
        <v>1064904</v>
      </c>
      <c r="H35" s="24">
        <f t="shared" si="6"/>
        <v>0.58151319160311576</v>
      </c>
      <c r="I35" s="46">
        <f t="shared" si="7"/>
        <v>0.13163781349990278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s="2" customFormat="1" ht="15.75" customHeight="1" x14ac:dyDescent="0.15">
      <c r="A36" s="63"/>
      <c r="B36" s="74" t="s">
        <v>8</v>
      </c>
      <c r="C36" s="96">
        <v>2973607</v>
      </c>
      <c r="D36" s="22">
        <v>2807387</v>
      </c>
      <c r="E36" s="23">
        <v>3189696</v>
      </c>
      <c r="F36" s="23">
        <v>3648846</v>
      </c>
      <c r="G36" s="97">
        <v>4295127</v>
      </c>
      <c r="H36" s="24">
        <f t="shared" si="6"/>
        <v>0.44441649484952112</v>
      </c>
      <c r="I36" s="46">
        <f t="shared" si="7"/>
        <v>0.1771192864812601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0" s="2" customFormat="1" ht="15.75" customHeight="1" x14ac:dyDescent="0.15">
      <c r="A37" s="63"/>
      <c r="B37" s="54" t="s">
        <v>41</v>
      </c>
      <c r="C37" s="96">
        <v>4109710</v>
      </c>
      <c r="D37" s="22">
        <v>3786357</v>
      </c>
      <c r="E37" s="23">
        <v>4615945</v>
      </c>
      <c r="F37" s="23">
        <v>4862902</v>
      </c>
      <c r="G37" s="97">
        <v>5752498</v>
      </c>
      <c r="H37" s="24">
        <f t="shared" si="6"/>
        <v>0.39973331451610938</v>
      </c>
      <c r="I37" s="46">
        <f t="shared" si="7"/>
        <v>0.18293521029212598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s="2" customFormat="1" ht="15.75" customHeight="1" x14ac:dyDescent="0.15">
      <c r="B38" s="54" t="s">
        <v>44</v>
      </c>
      <c r="C38" s="96" t="s">
        <v>24</v>
      </c>
      <c r="D38" s="22" t="s">
        <v>24</v>
      </c>
      <c r="E38" s="23" t="s">
        <v>24</v>
      </c>
      <c r="F38" s="23">
        <v>4482866</v>
      </c>
      <c r="G38" s="97">
        <v>5175615</v>
      </c>
      <c r="H38" s="104" t="s">
        <v>24</v>
      </c>
      <c r="I38" s="46">
        <f t="shared" si="7"/>
        <v>0.15453261373416025</v>
      </c>
    </row>
    <row r="39" spans="1:20" s="2" customFormat="1" ht="15.75" customHeight="1" x14ac:dyDescent="0.15">
      <c r="B39" s="54" t="s">
        <v>13</v>
      </c>
      <c r="C39" s="96">
        <v>20102078</v>
      </c>
      <c r="D39" s="22">
        <v>20186474</v>
      </c>
      <c r="E39" s="23">
        <v>21141610</v>
      </c>
      <c r="F39" s="23">
        <v>22141026</v>
      </c>
      <c r="G39" s="97">
        <v>24199351</v>
      </c>
      <c r="H39" s="24">
        <f t="shared" si="6"/>
        <v>0.20382335597344711</v>
      </c>
      <c r="I39" s="46">
        <f t="shared" si="7"/>
        <v>9.2964300751013071E-2</v>
      </c>
    </row>
    <row r="40" spans="1:20" s="2" customFormat="1" ht="15.75" customHeight="1" thickBot="1" x14ac:dyDescent="0.2">
      <c r="B40" s="57" t="s">
        <v>27</v>
      </c>
      <c r="C40" s="98">
        <v>52856</v>
      </c>
      <c r="D40" s="51">
        <v>55283</v>
      </c>
      <c r="E40" s="75">
        <v>51470</v>
      </c>
      <c r="F40" s="75">
        <v>46081</v>
      </c>
      <c r="G40" s="99">
        <v>51379</v>
      </c>
      <c r="H40" s="32">
        <f t="shared" si="6"/>
        <v>-2.7943847434539124E-2</v>
      </c>
      <c r="I40" s="52">
        <f t="shared" si="7"/>
        <v>0.11497146329289729</v>
      </c>
    </row>
    <row r="41" spans="1:20" s="2" customFormat="1" ht="15.75" customHeight="1" x14ac:dyDescent="0.15">
      <c r="B41" s="54" t="s">
        <v>45</v>
      </c>
      <c r="C41" s="55"/>
      <c r="D41" s="55"/>
      <c r="E41" s="55"/>
      <c r="F41" s="55"/>
      <c r="G41" s="55"/>
      <c r="H41" s="55"/>
      <c r="I41" s="56"/>
    </row>
    <row r="42" spans="1:20" s="2" customFormat="1" ht="15.75" customHeight="1" x14ac:dyDescent="0.15">
      <c r="B42" s="54" t="s">
        <v>48</v>
      </c>
      <c r="C42" s="55"/>
      <c r="D42" s="55"/>
      <c r="E42" s="55"/>
      <c r="F42" s="55"/>
      <c r="G42" s="55"/>
      <c r="H42" s="55"/>
      <c r="I42" s="56"/>
    </row>
    <row r="43" spans="1:20" s="2" customFormat="1" ht="15.75" customHeight="1" x14ac:dyDescent="0.15">
      <c r="B43" s="54" t="s">
        <v>34</v>
      </c>
      <c r="C43" s="55"/>
      <c r="D43" s="55"/>
      <c r="E43" s="55"/>
      <c r="F43" s="55"/>
      <c r="G43" s="55"/>
      <c r="H43" s="55"/>
      <c r="I43" s="56"/>
    </row>
    <row r="44" spans="1:20" s="2" customFormat="1" ht="15.75" customHeight="1" x14ac:dyDescent="0.15">
      <c r="B44" s="54" t="s">
        <v>32</v>
      </c>
      <c r="C44" s="55"/>
      <c r="D44" s="55"/>
      <c r="E44" s="55"/>
      <c r="F44" s="55"/>
      <c r="G44" s="55"/>
      <c r="H44" s="55"/>
      <c r="I44" s="56"/>
    </row>
    <row r="45" spans="1:20" s="2" customFormat="1" ht="15.75" customHeight="1" x14ac:dyDescent="0.15">
      <c r="B45" s="54" t="s">
        <v>33</v>
      </c>
      <c r="C45" s="55"/>
      <c r="D45" s="55"/>
      <c r="E45" s="55"/>
      <c r="F45" s="55"/>
      <c r="G45" s="55"/>
      <c r="H45" s="55"/>
      <c r="I45" s="56"/>
    </row>
    <row r="46" spans="1:20" s="2" customFormat="1" ht="15.75" customHeight="1" x14ac:dyDescent="0.15">
      <c r="B46" s="54" t="s">
        <v>35</v>
      </c>
      <c r="C46" s="55"/>
      <c r="D46" s="55"/>
      <c r="E46" s="55"/>
      <c r="F46" s="55"/>
      <c r="G46" s="55"/>
      <c r="H46" s="55"/>
      <c r="I46" s="56"/>
    </row>
    <row r="47" spans="1:20" s="2" customFormat="1" ht="15.75" customHeight="1" x14ac:dyDescent="0.15">
      <c r="B47" s="54" t="s">
        <v>36</v>
      </c>
      <c r="C47" s="55"/>
      <c r="D47" s="55"/>
      <c r="E47" s="55"/>
      <c r="F47" s="55"/>
      <c r="G47" s="55"/>
      <c r="H47" s="55"/>
      <c r="I47" s="56"/>
    </row>
    <row r="48" spans="1:20" s="2" customFormat="1" thickBot="1" x14ac:dyDescent="0.2">
      <c r="B48" s="57" t="s">
        <v>46</v>
      </c>
      <c r="C48" s="58"/>
      <c r="D48" s="58"/>
      <c r="E48" s="58"/>
      <c r="F48" s="58"/>
      <c r="G48" s="58"/>
      <c r="H48" s="58"/>
      <c r="I48" s="59"/>
    </row>
    <row r="49" s="2" customFormat="1" ht="15" customHeight="1" x14ac:dyDescent="0.15"/>
    <row r="50" s="2" customFormat="1" ht="15" customHeight="1" x14ac:dyDescent="0.15"/>
  </sheetData>
  <mergeCells count="3">
    <mergeCell ref="B4:I4"/>
    <mergeCell ref="B22:I22"/>
    <mergeCell ref="B29:I29"/>
  </mergeCells>
  <pageMargins left="0" right="0.2" top="0.75" bottom="0.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Tourism Data Sheet 2016</vt:lpstr>
      <vt:lpstr>'Tourism Data Sheet 2016'!Print_Area</vt:lpstr>
    </vt:vector>
  </TitlesOfParts>
  <Company>David Eccles School of Bsuiness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Jennifer Leaver</cp:lastModifiedBy>
  <cp:lastPrinted>2015-02-13T19:42:54Z</cp:lastPrinted>
  <dcterms:created xsi:type="dcterms:W3CDTF">2014-02-20T23:38:29Z</dcterms:created>
  <dcterms:modified xsi:type="dcterms:W3CDTF">2018-04-16T21:02:22Z</dcterms:modified>
</cp:coreProperties>
</file>