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BEBR\Tourism 2013+\AA_TOURISM\AA_GPI\DATA SHEETS\2014\"/>
    </mc:Choice>
  </mc:AlternateContent>
  <bookViews>
    <workbookView xWindow="0" yWindow="0" windowWidth="28800" windowHeight="11745"/>
  </bookViews>
  <sheets>
    <sheet name="Tourism Data Sheet 2015" sheetId="3" r:id="rId1"/>
  </sheets>
  <definedNames>
    <definedName name="_xlnm.Print_Area" localSheetId="0">'Tourism Data Sheet 2015'!$A$1:$I$49</definedName>
  </definedNames>
  <calcPr calcId="162913"/>
</workbook>
</file>

<file path=xl/calcChain.xml><?xml version="1.0" encoding="utf-8"?>
<calcChain xmlns="http://schemas.openxmlformats.org/spreadsheetml/2006/main">
  <c r="I13" i="3" l="1"/>
  <c r="H13" i="3"/>
  <c r="C13" i="3"/>
  <c r="D13" i="3"/>
  <c r="E13" i="3"/>
  <c r="F13" i="3"/>
  <c r="G13" i="3"/>
  <c r="I18" i="3" l="1"/>
  <c r="I19" i="3"/>
  <c r="I20" i="3"/>
  <c r="I21" i="3"/>
  <c r="H20" i="3"/>
  <c r="H21" i="3"/>
  <c r="H19" i="3"/>
  <c r="I16" i="3" l="1"/>
  <c r="I17" i="3"/>
  <c r="I31" i="3" l="1"/>
  <c r="I32" i="3"/>
  <c r="I33" i="3"/>
  <c r="I34" i="3"/>
  <c r="I35" i="3"/>
  <c r="I36" i="3"/>
  <c r="I37" i="3"/>
  <c r="I38" i="3"/>
  <c r="I39" i="3"/>
  <c r="I40" i="3"/>
  <c r="I30" i="3"/>
  <c r="I7" i="3"/>
  <c r="I8" i="3"/>
  <c r="I9" i="3"/>
  <c r="I10" i="3"/>
  <c r="I11" i="3"/>
  <c r="I12" i="3"/>
  <c r="I14" i="3"/>
  <c r="I6" i="3"/>
  <c r="I3" i="3"/>
  <c r="I25" i="3"/>
  <c r="I26" i="3"/>
  <c r="I27" i="3"/>
  <c r="I24" i="3"/>
  <c r="H27" i="3"/>
  <c r="H6" i="3"/>
  <c r="H38" i="3"/>
  <c r="H39" i="3"/>
  <c r="H40" i="3"/>
  <c r="H37" i="3"/>
  <c r="H36" i="3"/>
  <c r="H35" i="3"/>
  <c r="H34" i="3"/>
  <c r="H33" i="3"/>
  <c r="H32" i="3"/>
  <c r="H31" i="3"/>
  <c r="H30" i="3"/>
  <c r="H26" i="3"/>
  <c r="H25" i="3"/>
  <c r="H24" i="3"/>
  <c r="H14" i="3"/>
  <c r="H8" i="3"/>
  <c r="H9" i="3"/>
  <c r="H10" i="3"/>
  <c r="H11" i="3"/>
  <c r="H12" i="3"/>
  <c r="H7" i="3"/>
  <c r="H3" i="3"/>
  <c r="I28" i="3" l="1"/>
  <c r="H28" i="3"/>
</calcChain>
</file>

<file path=xl/sharedStrings.xml><?xml version="1.0" encoding="utf-8"?>
<sst xmlns="http://schemas.openxmlformats.org/spreadsheetml/2006/main" count="58" uniqueCount="49">
  <si>
    <t>STATEWIDE INDICATORS</t>
  </si>
  <si>
    <t>Leisure &amp; Hospitality Share of Total Employment</t>
  </si>
  <si>
    <t>Utah Skier Visits</t>
  </si>
  <si>
    <t>Total National Park Recreation Visits</t>
  </si>
  <si>
    <t>Arches National Park</t>
  </si>
  <si>
    <t>Bryce Canyon National Park</t>
  </si>
  <si>
    <t>Canyonlands National Park</t>
  </si>
  <si>
    <t>Capitol Reef National Park</t>
  </si>
  <si>
    <t>Zion National Park</t>
  </si>
  <si>
    <t>Estimated Traveler Spending</t>
  </si>
  <si>
    <t>Total TRCC Tax Revenue</t>
  </si>
  <si>
    <t>Total Leisure &amp; Hospitality Taxable Sales</t>
  </si>
  <si>
    <t xml:space="preserve">STATEWIDE VISITATION COUNTS </t>
  </si>
  <si>
    <t>Salt Lake International Airport - Total Passengers</t>
  </si>
  <si>
    <t xml:space="preserve">EMPLOYMENT, SPENDING &amp; WAGES                                                                                                                                                   </t>
  </si>
  <si>
    <t xml:space="preserve">UTAH ACCOMMODATIONS INDUSTRY                         </t>
  </si>
  <si>
    <t xml:space="preserve">TOURISM-RELATED TAX REVENUES                                                                                                                                                  </t>
  </si>
  <si>
    <t>Total Tourism-Related Tax Revenue</t>
  </si>
  <si>
    <t>Accommodations - Taxable Sales (Millions)</t>
  </si>
  <si>
    <t>Total Motor Vehichle Rental Tax Revenue</t>
  </si>
  <si>
    <t>Total Resort Communities Sales Tax</t>
  </si>
  <si>
    <t>Total TRT Tax Revenue (County &amp; Municipality)</t>
  </si>
  <si>
    <t xml:space="preserve">Total Tourism-Related Employment </t>
  </si>
  <si>
    <t>Total Tourism-Related Wages</t>
  </si>
  <si>
    <t>NA</t>
  </si>
  <si>
    <t>Accommodations Industry Employment (Private)</t>
  </si>
  <si>
    <t>Accommodations IndustryWages (Private, Millions)</t>
  </si>
  <si>
    <t>(Dollar Amounts Are Millions of Constant 2015 Dollars)</t>
  </si>
  <si>
    <t>Change 2011-2015</t>
  </si>
  <si>
    <t>Change 2014-2015</t>
  </si>
  <si>
    <t>Utah Amtrak Passenger Rail - Total Ridership (FFY)</t>
  </si>
  <si>
    <t>Utah Population (Kem C. Gardner Policy Institute)</t>
  </si>
  <si>
    <r>
      <t>Hotel/Motel Occupancy Rates</t>
    </r>
    <r>
      <rPr>
        <vertAlign val="superscript"/>
        <sz val="9"/>
        <rFont val="Myriad Pro"/>
        <family val="2"/>
      </rPr>
      <t>3</t>
    </r>
  </si>
  <si>
    <r>
      <t>Hotel/Motel Average Daily Rate (ADR)</t>
    </r>
    <r>
      <rPr>
        <vertAlign val="superscript"/>
        <sz val="9"/>
        <rFont val="Myriad Pro"/>
        <family val="2"/>
      </rPr>
      <t>4</t>
    </r>
  </si>
  <si>
    <r>
      <t>Hotel/Motel Revenue Per Available Room (RevPAR)</t>
    </r>
    <r>
      <rPr>
        <vertAlign val="superscript"/>
        <sz val="9"/>
        <rFont val="Myriad Pro"/>
        <family val="2"/>
      </rPr>
      <t>5</t>
    </r>
  </si>
  <si>
    <r>
      <rPr>
        <vertAlign val="superscript"/>
        <sz val="9"/>
        <rFont val="Myriad Pro"/>
        <family val="2"/>
      </rPr>
      <t>1</t>
    </r>
    <r>
      <rPr>
        <i/>
        <sz val="9"/>
        <rFont val="Myriad Pro"/>
        <family val="2"/>
      </rPr>
      <t xml:space="preserve">Employment </t>
    </r>
    <r>
      <rPr>
        <sz val="9"/>
        <rFont val="Myriad Pro"/>
        <family val="2"/>
      </rPr>
      <t>includes annual average employee full- and part-time private jobs (does not include proprietors).</t>
    </r>
  </si>
  <si>
    <r>
      <rPr>
        <vertAlign val="superscript"/>
        <sz val="9"/>
        <rFont val="Myriad Pro"/>
        <family val="2"/>
      </rPr>
      <t>2</t>
    </r>
    <r>
      <rPr>
        <i/>
        <sz val="9"/>
        <rFont val="Myriad Pro"/>
        <family val="2"/>
      </rPr>
      <t>Wages</t>
    </r>
    <r>
      <rPr>
        <sz val="9"/>
        <rFont val="Myriad Pro"/>
        <family val="2"/>
      </rPr>
      <t xml:space="preserve"> includes annual average full- and part-time employee wages (does not include proprietors).</t>
    </r>
  </si>
  <si>
    <r>
      <rPr>
        <vertAlign val="superscript"/>
        <sz val="9"/>
        <rFont val="Myriad Pro"/>
        <family val="2"/>
      </rPr>
      <t>6</t>
    </r>
    <r>
      <rPr>
        <sz val="9"/>
        <rFont val="Myriad Pro"/>
        <family val="2"/>
      </rPr>
      <t>Visitation data for Flaming Gorge NRA is not included.</t>
    </r>
  </si>
  <si>
    <t xml:space="preserve">Sources: Kem C. Gardner Policy Institute, TNS Global, U.S. Travel Association, Utah Department of Workforce Services, STR, Inc., </t>
  </si>
  <si>
    <t xml:space="preserve">Bureau of Land Management, Utah State Tax Commission, Ski Utah, National Park Service, Utah Office of Tourism, </t>
  </si>
  <si>
    <t>S.L.C. International Airport, Amtrak.</t>
  </si>
  <si>
    <r>
      <rPr>
        <vertAlign val="superscript"/>
        <sz val="9"/>
        <rFont val="Myriad Pro"/>
        <family val="2"/>
      </rPr>
      <t xml:space="preserve">3,4,5 </t>
    </r>
    <r>
      <rPr>
        <sz val="9"/>
        <rFont val="Myriad Pro"/>
        <family val="2"/>
      </rPr>
      <t xml:space="preserve">Kem C. Gardner Policy Institue analysis of STR, Inc., data. Republication or other pre-use of this data without the express written </t>
    </r>
  </si>
  <si>
    <t>permission of STR, Inc., is strictly prohibited.</t>
  </si>
  <si>
    <t>Total Leisure &amp; Hospitality Employment (Private)</t>
  </si>
  <si>
    <r>
      <t>Total Employment, All Industries</t>
    </r>
    <r>
      <rPr>
        <vertAlign val="superscript"/>
        <sz val="9"/>
        <rFont val="Myriad Pro"/>
        <family val="2"/>
      </rPr>
      <t>1</t>
    </r>
    <r>
      <rPr>
        <sz val="9"/>
        <rFont val="Myriad Pro"/>
        <family val="2"/>
      </rPr>
      <t xml:space="preserve"> (Private)</t>
    </r>
  </si>
  <si>
    <r>
      <t>Total Wages, All Industries</t>
    </r>
    <r>
      <rPr>
        <vertAlign val="superscript"/>
        <sz val="9"/>
        <rFont val="Myriad Pro"/>
        <family val="2"/>
      </rPr>
      <t xml:space="preserve">2 </t>
    </r>
    <r>
      <rPr>
        <sz val="9"/>
        <rFont val="Myriad Pro"/>
        <family val="2"/>
      </rPr>
      <t>(Private)</t>
    </r>
  </si>
  <si>
    <t>Total Leisure &amp; Hospitality Wages (Private)</t>
  </si>
  <si>
    <r>
      <t>Total National Place Recreation Visits</t>
    </r>
    <r>
      <rPr>
        <vertAlign val="superscript"/>
        <sz val="9"/>
        <rFont val="Myriad Pro"/>
        <family val="2"/>
      </rPr>
      <t>6</t>
    </r>
  </si>
  <si>
    <t>Utah Welcome Center Visits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</si>
</sst>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#,##0_);[Red]\(&quot;$&quot;#,##0\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&quot;$&quot;#,##0.0"/>
    <numFmt numFmtId="168" formatCode="&quot;$&quot;#,##0.0_);[Red]\(&quot;$&quot;#,##0.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10"/>
      <name val="Myriad Pro"/>
      <family val="2"/>
    </font>
    <font>
      <sz val="9"/>
      <color theme="1"/>
      <name val="Myriad Pro"/>
      <family val="2"/>
    </font>
    <font>
      <b/>
      <sz val="9"/>
      <color theme="0"/>
      <name val="Myriad Pro"/>
      <family val="2"/>
    </font>
    <font>
      <sz val="9"/>
      <name val="Myriad Pro"/>
      <family val="2"/>
    </font>
    <font>
      <b/>
      <i/>
      <sz val="9"/>
      <name val="Myriad Pro"/>
      <family val="2"/>
    </font>
    <font>
      <i/>
      <sz val="9"/>
      <name val="Myriad Pro"/>
      <family val="2"/>
    </font>
    <font>
      <vertAlign val="superscript"/>
      <sz val="9"/>
      <name val="Myriad Pro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168" fontId="3" fillId="2" borderId="0" xfId="0" applyNumberFormat="1" applyFont="1" applyFill="1" applyBorder="1" applyAlignment="1">
      <alignment horizontal="right" vertical="center" wrapText="1"/>
    </xf>
    <xf numFmtId="165" fontId="2" fillId="2" borderId="0" xfId="0" applyNumberFormat="1" applyFont="1" applyFill="1"/>
    <xf numFmtId="165" fontId="2" fillId="2" borderId="0" xfId="0" applyNumberFormat="1" applyFont="1" applyFill="1" applyAlignment="1">
      <alignment vertical="center"/>
    </xf>
    <xf numFmtId="0" fontId="4" fillId="0" borderId="0" xfId="0" applyFont="1"/>
    <xf numFmtId="0" fontId="5" fillId="3" borderId="13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vertical="center"/>
    </xf>
    <xf numFmtId="3" fontId="6" fillId="2" borderId="6" xfId="0" applyNumberFormat="1" applyFont="1" applyFill="1" applyBorder="1" applyAlignment="1">
      <alignment vertical="center"/>
    </xf>
    <xf numFmtId="3" fontId="4" fillId="2" borderId="0" xfId="0" applyNumberFormat="1" applyFont="1" applyFill="1" applyAlignment="1">
      <alignment horizontal="right" vertical="center"/>
    </xf>
    <xf numFmtId="164" fontId="6" fillId="2" borderId="5" xfId="0" applyNumberFormat="1" applyFont="1" applyFill="1" applyBorder="1" applyAlignment="1">
      <alignment vertical="center"/>
    </xf>
    <xf numFmtId="164" fontId="6" fillId="2" borderId="7" xfId="0" applyNumberFormat="1" applyFont="1" applyFill="1" applyBorder="1" applyAlignment="1">
      <alignment vertical="center"/>
    </xf>
    <xf numFmtId="0" fontId="7" fillId="4" borderId="2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vertical="center" wrapText="1"/>
    </xf>
    <xf numFmtId="0" fontId="8" fillId="4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vertical="center" wrapText="1"/>
    </xf>
    <xf numFmtId="0" fontId="7" fillId="4" borderId="12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vertical="center"/>
    </xf>
    <xf numFmtId="165" fontId="4" fillId="2" borderId="2" xfId="0" applyNumberFormat="1" applyFont="1" applyFill="1" applyBorder="1" applyAlignment="1">
      <alignment horizontal="right" vertical="center"/>
    </xf>
    <xf numFmtId="165" fontId="4" fillId="2" borderId="3" xfId="0" applyNumberFormat="1" applyFont="1" applyFill="1" applyBorder="1" applyAlignment="1">
      <alignment horizontal="right" vertical="center"/>
    </xf>
    <xf numFmtId="165" fontId="6" fillId="2" borderId="3" xfId="0" applyNumberFormat="1" applyFont="1" applyFill="1" applyBorder="1" applyAlignment="1">
      <alignment horizontal="right" vertical="center"/>
    </xf>
    <xf numFmtId="164" fontId="6" fillId="2" borderId="2" xfId="0" applyNumberFormat="1" applyFont="1" applyFill="1" applyBorder="1" applyAlignment="1">
      <alignment vertical="center"/>
    </xf>
    <xf numFmtId="164" fontId="6" fillId="2" borderId="4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3" fontId="6" fillId="2" borderId="8" xfId="0" applyNumberFormat="1" applyFont="1" applyFill="1" applyBorder="1" applyAlignment="1">
      <alignment horizontal="right" vertical="center"/>
    </xf>
    <xf numFmtId="3" fontId="6" fillId="2" borderId="0" xfId="0" applyNumberFormat="1" applyFont="1" applyFill="1" applyBorder="1" applyAlignment="1">
      <alignment horizontal="right" vertical="center"/>
    </xf>
    <xf numFmtId="3" fontId="4" fillId="2" borderId="0" xfId="0" applyNumberFormat="1" applyFont="1" applyFill="1" applyBorder="1" applyAlignment="1">
      <alignment horizontal="right" vertical="center"/>
    </xf>
    <xf numFmtId="164" fontId="6" fillId="2" borderId="8" xfId="0" applyNumberFormat="1" applyFont="1" applyFill="1" applyBorder="1" applyAlignment="1">
      <alignment vertical="center"/>
    </xf>
    <xf numFmtId="164" fontId="6" fillId="2" borderId="9" xfId="0" applyNumberFormat="1" applyFont="1" applyFill="1" applyBorder="1" applyAlignment="1">
      <alignment vertical="center"/>
    </xf>
    <xf numFmtId="165" fontId="6" fillId="2" borderId="8" xfId="0" applyNumberFormat="1" applyFont="1" applyFill="1" applyBorder="1" applyAlignment="1">
      <alignment horizontal="right" vertical="center"/>
    </xf>
    <xf numFmtId="165" fontId="6" fillId="2" borderId="0" xfId="0" applyNumberFormat="1" applyFont="1" applyFill="1" applyBorder="1" applyAlignment="1">
      <alignment horizontal="right" vertical="center"/>
    </xf>
    <xf numFmtId="165" fontId="4" fillId="2" borderId="0" xfId="0" applyNumberFormat="1" applyFont="1" applyFill="1" applyBorder="1" applyAlignment="1">
      <alignment horizontal="right" vertical="center"/>
    </xf>
    <xf numFmtId="164" fontId="6" fillId="2" borderId="8" xfId="0" applyNumberFormat="1" applyFont="1" applyFill="1" applyBorder="1" applyAlignment="1">
      <alignment horizontal="right" vertical="center"/>
    </xf>
    <xf numFmtId="164" fontId="6" fillId="2" borderId="0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 vertical="center"/>
    </xf>
    <xf numFmtId="0" fontId="6" fillId="2" borderId="14" xfId="0" applyFont="1" applyFill="1" applyBorder="1" applyAlignment="1">
      <alignment vertical="center"/>
    </xf>
    <xf numFmtId="165" fontId="6" fillId="2" borderId="10" xfId="0" applyNumberFormat="1" applyFont="1" applyFill="1" applyBorder="1" applyAlignment="1">
      <alignment horizontal="right" vertical="center" wrapText="1"/>
    </xf>
    <xf numFmtId="165" fontId="6" fillId="2" borderId="11" xfId="0" applyNumberFormat="1" applyFont="1" applyFill="1" applyBorder="1" applyAlignment="1">
      <alignment horizontal="right" vertical="center" wrapText="1"/>
    </xf>
    <xf numFmtId="165" fontId="4" fillId="2" borderId="11" xfId="0" applyNumberFormat="1" applyFont="1" applyFill="1" applyBorder="1" applyAlignment="1">
      <alignment horizontal="right" vertical="center"/>
    </xf>
    <xf numFmtId="164" fontId="6" fillId="2" borderId="10" xfId="0" applyNumberFormat="1" applyFont="1" applyFill="1" applyBorder="1" applyAlignment="1">
      <alignment vertical="center"/>
    </xf>
    <xf numFmtId="164" fontId="6" fillId="2" borderId="12" xfId="0" applyNumberFormat="1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8" fillId="4" borderId="3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8" fillId="4" borderId="4" xfId="0" applyFont="1" applyFill="1" applyBorder="1" applyAlignment="1">
      <alignment vertical="center"/>
    </xf>
    <xf numFmtId="0" fontId="6" fillId="2" borderId="15" xfId="0" applyFont="1" applyFill="1" applyBorder="1" applyAlignment="1">
      <alignment horizontal="left"/>
    </xf>
    <xf numFmtId="164" fontId="6" fillId="2" borderId="3" xfId="0" applyNumberFormat="1" applyFont="1" applyFill="1" applyBorder="1" applyAlignment="1">
      <alignment horizontal="right"/>
    </xf>
    <xf numFmtId="164" fontId="6" fillId="2" borderId="2" xfId="0" applyNumberFormat="1" applyFont="1" applyFill="1" applyBorder="1" applyAlignment="1">
      <alignment horizontal="right"/>
    </xf>
    <xf numFmtId="164" fontId="6" fillId="2" borderId="4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left"/>
    </xf>
    <xf numFmtId="166" fontId="6" fillId="2" borderId="0" xfId="0" applyNumberFormat="1" applyFont="1" applyFill="1" applyBorder="1" applyAlignment="1">
      <alignment horizontal="right"/>
    </xf>
    <xf numFmtId="166" fontId="4" fillId="2" borderId="0" xfId="0" applyNumberFormat="1" applyFont="1" applyFill="1" applyAlignment="1">
      <alignment horizontal="right"/>
    </xf>
    <xf numFmtId="164" fontId="6" fillId="2" borderId="8" xfId="0" applyNumberFormat="1" applyFont="1" applyFill="1" applyBorder="1" applyAlignment="1">
      <alignment horizontal="right"/>
    </xf>
    <xf numFmtId="164" fontId="6" fillId="2" borderId="9" xfId="0" applyNumberFormat="1" applyFont="1" applyFill="1" applyBorder="1" applyAlignment="1">
      <alignment horizontal="right"/>
    </xf>
    <xf numFmtId="3" fontId="6" fillId="2" borderId="0" xfId="0" applyNumberFormat="1" applyFont="1" applyFill="1" applyBorder="1" applyAlignment="1">
      <alignment horizontal="right" wrapText="1"/>
    </xf>
    <xf numFmtId="3" fontId="4" fillId="2" borderId="0" xfId="0" applyNumberFormat="1" applyFont="1" applyFill="1" applyAlignment="1">
      <alignment horizontal="right"/>
    </xf>
    <xf numFmtId="0" fontId="6" fillId="2" borderId="8" xfId="0" applyFont="1" applyFill="1" applyBorder="1" applyAlignment="1">
      <alignment horizontal="left"/>
    </xf>
    <xf numFmtId="0" fontId="6" fillId="2" borderId="14" xfId="0" applyFont="1" applyFill="1" applyBorder="1" applyAlignment="1">
      <alignment horizontal="left"/>
    </xf>
    <xf numFmtId="6" fontId="4" fillId="2" borderId="11" xfId="0" applyNumberFormat="1" applyFont="1" applyFill="1" applyBorder="1" applyAlignment="1">
      <alignment horizontal="right" wrapText="1"/>
    </xf>
    <xf numFmtId="6" fontId="4" fillId="2" borderId="0" xfId="0" applyNumberFormat="1" applyFont="1" applyFill="1" applyBorder="1" applyAlignment="1">
      <alignment horizontal="right" wrapText="1"/>
    </xf>
    <xf numFmtId="165" fontId="4" fillId="2" borderId="0" xfId="0" applyNumberFormat="1" applyFont="1" applyFill="1" applyAlignment="1">
      <alignment horizontal="right"/>
    </xf>
    <xf numFmtId="0" fontId="7" fillId="4" borderId="2" xfId="0" applyFont="1" applyFill="1" applyBorder="1" applyAlignment="1">
      <alignment vertical="center"/>
    </xf>
    <xf numFmtId="0" fontId="7" fillId="4" borderId="3" xfId="0" applyFont="1" applyFill="1" applyBorder="1" applyAlignment="1">
      <alignment vertical="center"/>
    </xf>
    <xf numFmtId="0" fontId="7" fillId="4" borderId="4" xfId="0" applyFont="1" applyFill="1" applyBorder="1" applyAlignment="1">
      <alignment vertical="center"/>
    </xf>
    <xf numFmtId="0" fontId="6" fillId="2" borderId="15" xfId="0" applyFont="1" applyFill="1" applyBorder="1" applyAlignment="1">
      <alignment horizontal="left" vertical="center"/>
    </xf>
    <xf numFmtId="167" fontId="6" fillId="2" borderId="3" xfId="0" applyNumberFormat="1" applyFont="1" applyFill="1" applyBorder="1" applyAlignment="1">
      <alignment horizontal="right" vertical="center"/>
    </xf>
    <xf numFmtId="164" fontId="6" fillId="2" borderId="9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167" fontId="6" fillId="2" borderId="0" xfId="0" applyNumberFormat="1" applyFont="1" applyFill="1" applyBorder="1" applyAlignment="1">
      <alignment horizontal="right" vertical="center"/>
    </xf>
    <xf numFmtId="0" fontId="6" fillId="2" borderId="14" xfId="0" applyFont="1" applyFill="1" applyBorder="1" applyAlignment="1">
      <alignment horizontal="left" vertical="center"/>
    </xf>
    <xf numFmtId="167" fontId="6" fillId="2" borderId="11" xfId="0" applyNumberFormat="1" applyFont="1" applyFill="1" applyBorder="1" applyAlignment="1">
      <alignment horizontal="right" vertical="center"/>
    </xf>
    <xf numFmtId="0" fontId="7" fillId="4" borderId="5" xfId="0" applyFont="1" applyFill="1" applyBorder="1" applyAlignment="1">
      <alignment vertical="center"/>
    </xf>
    <xf numFmtId="0" fontId="7" fillId="4" borderId="6" xfId="0" applyFont="1" applyFill="1" applyBorder="1" applyAlignment="1">
      <alignment vertical="center"/>
    </xf>
    <xf numFmtId="0" fontId="7" fillId="4" borderId="7" xfId="0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left" vertical="center" indent="1"/>
    </xf>
    <xf numFmtId="3" fontId="6" fillId="2" borderId="0" xfId="1" applyNumberFormat="1" applyFont="1" applyFill="1" applyBorder="1" applyAlignment="1">
      <alignment horizontal="right" vertical="center"/>
    </xf>
    <xf numFmtId="3" fontId="6" fillId="2" borderId="11" xfId="0" applyNumberFormat="1" applyFont="1" applyFill="1" applyBorder="1" applyAlignment="1">
      <alignment horizontal="right" vertical="center"/>
    </xf>
    <xf numFmtId="164" fontId="6" fillId="2" borderId="12" xfId="0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167" fontId="4" fillId="2" borderId="0" xfId="0" applyNumberFormat="1" applyFont="1" applyFill="1" applyBorder="1" applyAlignment="1">
      <alignment horizontal="right" vertical="center"/>
    </xf>
    <xf numFmtId="165" fontId="4" fillId="2" borderId="8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/>
    </xf>
    <xf numFmtId="167" fontId="2" fillId="2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abSelected="1" zoomScale="120" zoomScaleNormal="120" zoomScaleSheetLayoutView="100" workbookViewId="0">
      <selection activeCell="M34" sqref="M34"/>
    </sheetView>
  </sheetViews>
  <sheetFormatPr defaultColWidth="9.140625" defaultRowHeight="15" customHeight="1" x14ac:dyDescent="0.15"/>
  <cols>
    <col min="1" max="1" width="9.140625" style="2"/>
    <col min="2" max="2" width="41.5703125" style="1" customWidth="1"/>
    <col min="3" max="7" width="8.42578125" style="1" bestFit="1" customWidth="1"/>
    <col min="8" max="9" width="6.7109375" style="1" customWidth="1"/>
    <col min="10" max="10" width="9.140625" style="2"/>
    <col min="11" max="12" width="16.5703125" style="2" bestFit="1" customWidth="1"/>
    <col min="13" max="16384" width="9.140625" style="1"/>
  </cols>
  <sheetData>
    <row r="1" spans="2:12" ht="15" customHeight="1" thickBot="1" x14ac:dyDescent="0.25">
      <c r="B1" s="8"/>
      <c r="C1" s="8"/>
      <c r="D1" s="8"/>
      <c r="E1" s="8"/>
      <c r="F1" s="8"/>
      <c r="G1" s="8"/>
      <c r="H1" s="8"/>
      <c r="I1" s="8"/>
    </row>
    <row r="2" spans="2:12" s="2" customFormat="1" ht="52.5" customHeight="1" thickBot="1" x14ac:dyDescent="0.2">
      <c r="B2" s="9" t="s">
        <v>0</v>
      </c>
      <c r="C2" s="10">
        <v>2011</v>
      </c>
      <c r="D2" s="10">
        <v>2012</v>
      </c>
      <c r="E2" s="10">
        <v>2013</v>
      </c>
      <c r="F2" s="10">
        <v>2014</v>
      </c>
      <c r="G2" s="10">
        <v>2015</v>
      </c>
      <c r="H2" s="11" t="s">
        <v>28</v>
      </c>
      <c r="I2" s="12" t="s">
        <v>29</v>
      </c>
    </row>
    <row r="3" spans="2:12" s="2" customFormat="1" ht="15.75" customHeight="1" thickBot="1" x14ac:dyDescent="0.2">
      <c r="B3" s="13" t="s">
        <v>31</v>
      </c>
      <c r="C3" s="14">
        <v>2820613</v>
      </c>
      <c r="D3" s="14">
        <v>2864744</v>
      </c>
      <c r="E3" s="14">
        <v>2902131</v>
      </c>
      <c r="F3" s="15">
        <v>2997404</v>
      </c>
      <c r="G3" s="15">
        <v>3054806</v>
      </c>
      <c r="H3" s="16">
        <f>(G3-C3)/C3</f>
        <v>8.3029114593175316E-2</v>
      </c>
      <c r="I3" s="17">
        <f>(G3-F3)/F3</f>
        <v>1.9150571627982081E-2</v>
      </c>
    </row>
    <row r="4" spans="2:12" ht="12.75" customHeight="1" x14ac:dyDescent="0.15">
      <c r="B4" s="18" t="s">
        <v>14</v>
      </c>
      <c r="C4" s="19"/>
      <c r="D4" s="19"/>
      <c r="E4" s="19"/>
      <c r="F4" s="19"/>
      <c r="G4" s="19"/>
      <c r="H4" s="19"/>
      <c r="I4" s="20"/>
    </row>
    <row r="5" spans="2:12" ht="15" customHeight="1" thickBot="1" x14ac:dyDescent="0.2">
      <c r="B5" s="21" t="s">
        <v>27</v>
      </c>
      <c r="C5" s="22"/>
      <c r="D5" s="22"/>
      <c r="E5" s="22"/>
      <c r="F5" s="22"/>
      <c r="G5" s="22"/>
      <c r="H5" s="23"/>
      <c r="I5" s="24"/>
    </row>
    <row r="6" spans="2:12" s="2" customFormat="1" ht="15.75" customHeight="1" x14ac:dyDescent="0.15">
      <c r="B6" s="25" t="s">
        <v>9</v>
      </c>
      <c r="C6" s="26">
        <v>7277</v>
      </c>
      <c r="D6" s="27">
        <v>7530</v>
      </c>
      <c r="E6" s="27">
        <v>7638</v>
      </c>
      <c r="F6" s="27">
        <v>7982</v>
      </c>
      <c r="G6" s="28">
        <v>8169</v>
      </c>
      <c r="H6" s="29">
        <f>(G6-C6)/C6</f>
        <v>0.12257798543355779</v>
      </c>
      <c r="I6" s="30">
        <f>(G6-F6)/F6</f>
        <v>2.3427712352793787E-2</v>
      </c>
    </row>
    <row r="7" spans="2:12" s="2" customFormat="1" ht="15.75" customHeight="1" x14ac:dyDescent="0.15">
      <c r="B7" s="31" t="s">
        <v>44</v>
      </c>
      <c r="C7" s="32">
        <v>968664</v>
      </c>
      <c r="D7" s="33">
        <v>1006278</v>
      </c>
      <c r="E7" s="33">
        <v>1042639</v>
      </c>
      <c r="F7" s="33">
        <v>1097465</v>
      </c>
      <c r="G7" s="34">
        <v>1377862</v>
      </c>
      <c r="H7" s="35">
        <f>(G7-C7)/C7</f>
        <v>0.42243543684910351</v>
      </c>
      <c r="I7" s="36">
        <f t="shared" ref="I7:I14" si="0">(G7-F7)/F7</f>
        <v>0.25549516385488374</v>
      </c>
    </row>
    <row r="8" spans="2:12" s="2" customFormat="1" ht="15.75" customHeight="1" x14ac:dyDescent="0.15">
      <c r="B8" s="31" t="s">
        <v>45</v>
      </c>
      <c r="C8" s="37">
        <v>48740</v>
      </c>
      <c r="D8" s="38">
        <v>51340</v>
      </c>
      <c r="E8" s="38">
        <v>83688</v>
      </c>
      <c r="F8" s="38">
        <v>56255</v>
      </c>
      <c r="G8" s="39">
        <v>59877</v>
      </c>
      <c r="H8" s="35">
        <f>(G8-C8)/C8</f>
        <v>0.22849815346737792</v>
      </c>
      <c r="I8" s="36">
        <f t="shared" si="0"/>
        <v>6.4385387965514171E-2</v>
      </c>
      <c r="K8" s="6"/>
      <c r="L8" s="6"/>
    </row>
    <row r="9" spans="2:12" s="2" customFormat="1" ht="15.75" customHeight="1" x14ac:dyDescent="0.15">
      <c r="B9" s="31" t="s">
        <v>22</v>
      </c>
      <c r="C9" s="32">
        <v>126821</v>
      </c>
      <c r="D9" s="33">
        <v>129592</v>
      </c>
      <c r="E9" s="33">
        <v>132681</v>
      </c>
      <c r="F9" s="33">
        <v>137192</v>
      </c>
      <c r="G9" s="34">
        <v>142500</v>
      </c>
      <c r="H9" s="35">
        <f>(G9-C9)/C9</f>
        <v>0.12363094440195235</v>
      </c>
      <c r="I9" s="36">
        <f t="shared" si="0"/>
        <v>3.8690302641553445E-2</v>
      </c>
    </row>
    <row r="10" spans="2:12" s="2" customFormat="1" ht="15.75" customHeight="1" x14ac:dyDescent="0.15">
      <c r="B10" s="31" t="s">
        <v>23</v>
      </c>
      <c r="C10" s="37">
        <v>3556.1870299387288</v>
      </c>
      <c r="D10" s="38">
        <v>3610.3618675653674</v>
      </c>
      <c r="E10" s="38">
        <v>3765.1874452884531</v>
      </c>
      <c r="F10" s="38">
        <v>3936</v>
      </c>
      <c r="G10" s="39">
        <v>4280</v>
      </c>
      <c r="H10" s="35">
        <f>(G10-C10)/C10</f>
        <v>0.20353624935011985</v>
      </c>
      <c r="I10" s="36">
        <f t="shared" si="0"/>
        <v>8.7398373983739841E-2</v>
      </c>
    </row>
    <row r="11" spans="2:12" s="2" customFormat="1" ht="15.75" customHeight="1" x14ac:dyDescent="0.15">
      <c r="B11" s="31" t="s">
        <v>43</v>
      </c>
      <c r="C11" s="32">
        <v>113445</v>
      </c>
      <c r="D11" s="33">
        <v>118547</v>
      </c>
      <c r="E11" s="33">
        <v>123474</v>
      </c>
      <c r="F11" s="33">
        <v>128067</v>
      </c>
      <c r="G11" s="34">
        <v>133660</v>
      </c>
      <c r="H11" s="35">
        <f>(G11-C11)/C11</f>
        <v>0.17819207545506632</v>
      </c>
      <c r="I11" s="36">
        <f t="shared" si="0"/>
        <v>4.3672452700539564E-2</v>
      </c>
    </row>
    <row r="12" spans="2:12" s="2" customFormat="1" ht="15.75" customHeight="1" x14ac:dyDescent="0.15">
      <c r="B12" s="31" t="s">
        <v>46</v>
      </c>
      <c r="C12" s="37">
        <v>1860</v>
      </c>
      <c r="D12" s="38">
        <v>1974</v>
      </c>
      <c r="E12" s="38">
        <v>2088</v>
      </c>
      <c r="F12" s="38">
        <v>2204</v>
      </c>
      <c r="G12" s="39">
        <v>2407</v>
      </c>
      <c r="H12" s="35">
        <f>(G12-C12)/C12</f>
        <v>0.29408602150537633</v>
      </c>
      <c r="I12" s="36">
        <f t="shared" si="0"/>
        <v>9.2105263157894732E-2</v>
      </c>
      <c r="K12" s="6"/>
      <c r="L12" s="6"/>
    </row>
    <row r="13" spans="2:12" s="2" customFormat="1" ht="15.75" customHeight="1" x14ac:dyDescent="0.15">
      <c r="B13" s="31" t="s">
        <v>1</v>
      </c>
      <c r="C13" s="40">
        <f>C11/C7</f>
        <v>0.11711491291097842</v>
      </c>
      <c r="D13" s="41">
        <f>D11/D7</f>
        <v>0.11780740511071493</v>
      </c>
      <c r="E13" s="41">
        <f>E11/E7</f>
        <v>0.11842449783673928</v>
      </c>
      <c r="F13" s="41">
        <f>F11/F7</f>
        <v>0.11669347086239652</v>
      </c>
      <c r="G13" s="42">
        <f>G11/G7</f>
        <v>9.700536047877073E-2</v>
      </c>
      <c r="H13" s="35">
        <f>-2/11.7</f>
        <v>-0.17094017094017094</v>
      </c>
      <c r="I13" s="36">
        <f>-2/11.7</f>
        <v>-0.17094017094017094</v>
      </c>
    </row>
    <row r="14" spans="2:12" s="2" customFormat="1" ht="15.75" customHeight="1" thickBot="1" x14ac:dyDescent="0.2">
      <c r="B14" s="43" t="s">
        <v>11</v>
      </c>
      <c r="C14" s="44">
        <v>5101</v>
      </c>
      <c r="D14" s="45">
        <v>5384</v>
      </c>
      <c r="E14" s="45">
        <v>5646</v>
      </c>
      <c r="F14" s="45">
        <v>6031</v>
      </c>
      <c r="G14" s="46">
        <v>6680</v>
      </c>
      <c r="H14" s="47">
        <f>(G14-C14)/C14</f>
        <v>0.30954714761811408</v>
      </c>
      <c r="I14" s="48">
        <f t="shared" si="0"/>
        <v>0.10761067816282541</v>
      </c>
      <c r="J14" s="5"/>
      <c r="K14" s="5"/>
      <c r="L14" s="5"/>
    </row>
    <row r="15" spans="2:12" ht="15.75" customHeight="1" thickBot="1" x14ac:dyDescent="0.2">
      <c r="B15" s="49" t="s">
        <v>15</v>
      </c>
      <c r="C15" s="50"/>
      <c r="D15" s="50"/>
      <c r="E15" s="50"/>
      <c r="F15" s="50"/>
      <c r="G15" s="50"/>
      <c r="H15" s="51"/>
      <c r="I15" s="52"/>
    </row>
    <row r="16" spans="2:12" s="2" customFormat="1" ht="15.75" customHeight="1" x14ac:dyDescent="0.2">
      <c r="B16" s="53" t="s">
        <v>32</v>
      </c>
      <c r="C16" s="54" t="s">
        <v>24</v>
      </c>
      <c r="D16" s="54" t="s">
        <v>24</v>
      </c>
      <c r="E16" s="54">
        <v>0.58499999999999996</v>
      </c>
      <c r="F16" s="54">
        <v>0.61499999999999999</v>
      </c>
      <c r="G16" s="54">
        <v>0.64400000000000002</v>
      </c>
      <c r="H16" s="55" t="s">
        <v>24</v>
      </c>
      <c r="I16" s="56">
        <f>G16-F16</f>
        <v>2.9000000000000026E-2</v>
      </c>
    </row>
    <row r="17" spans="1:12" s="2" customFormat="1" ht="15.75" customHeight="1" x14ac:dyDescent="0.2">
      <c r="B17" s="57" t="s">
        <v>33</v>
      </c>
      <c r="C17" s="58" t="s">
        <v>24</v>
      </c>
      <c r="D17" s="58" t="s">
        <v>24</v>
      </c>
      <c r="E17" s="58">
        <v>93.31</v>
      </c>
      <c r="F17" s="58">
        <v>102.05</v>
      </c>
      <c r="G17" s="59">
        <v>107.8</v>
      </c>
      <c r="H17" s="60" t="s">
        <v>24</v>
      </c>
      <c r="I17" s="61">
        <f>(G17-F17)/F17</f>
        <v>5.6344928956393925E-2</v>
      </c>
    </row>
    <row r="18" spans="1:12" s="2" customFormat="1" ht="15.75" customHeight="1" x14ac:dyDescent="0.2">
      <c r="B18" s="57" t="s">
        <v>34</v>
      </c>
      <c r="C18" s="58" t="s">
        <v>24</v>
      </c>
      <c r="D18" s="58" t="s">
        <v>24</v>
      </c>
      <c r="E18" s="58">
        <v>54.61</v>
      </c>
      <c r="F18" s="58">
        <v>62.26</v>
      </c>
      <c r="G18" s="59">
        <v>68.44</v>
      </c>
      <c r="H18" s="60" t="s">
        <v>24</v>
      </c>
      <c r="I18" s="61">
        <f t="shared" ref="I18:I21" si="1">(G18-F18)/F18</f>
        <v>9.9261162865403152E-2</v>
      </c>
    </row>
    <row r="19" spans="1:12" s="2" customFormat="1" ht="15.75" customHeight="1" x14ac:dyDescent="0.2">
      <c r="B19" s="57" t="s">
        <v>25</v>
      </c>
      <c r="C19" s="62">
        <v>17904</v>
      </c>
      <c r="D19" s="62">
        <v>18268</v>
      </c>
      <c r="E19" s="62">
        <v>18633</v>
      </c>
      <c r="F19" s="62">
        <v>19270</v>
      </c>
      <c r="G19" s="63">
        <v>19802</v>
      </c>
      <c r="H19" s="60">
        <f>(G19-C19)/C19</f>
        <v>0.10600983020554067</v>
      </c>
      <c r="I19" s="61">
        <f t="shared" si="1"/>
        <v>2.7607680332122471E-2</v>
      </c>
    </row>
    <row r="20" spans="1:12" s="2" customFormat="1" ht="15.75" customHeight="1" x14ac:dyDescent="0.2">
      <c r="B20" s="64" t="s">
        <v>26</v>
      </c>
      <c r="C20" s="98">
        <v>379</v>
      </c>
      <c r="D20" s="99">
        <v>392</v>
      </c>
      <c r="E20" s="99">
        <v>413</v>
      </c>
      <c r="F20" s="99">
        <v>447</v>
      </c>
      <c r="G20" s="99">
        <v>487</v>
      </c>
      <c r="H20" s="60">
        <f>(G20-C20)/C20</f>
        <v>0.28496042216358841</v>
      </c>
      <c r="I20" s="61">
        <f t="shared" si="1"/>
        <v>8.9485458612975396E-2</v>
      </c>
      <c r="K20" s="6"/>
    </row>
    <row r="21" spans="1:12" s="2" customFormat="1" ht="15.75" customHeight="1" thickBot="1" x14ac:dyDescent="0.25">
      <c r="B21" s="65" t="s">
        <v>18</v>
      </c>
      <c r="C21" s="66">
        <v>1161</v>
      </c>
      <c r="D21" s="66">
        <v>1248</v>
      </c>
      <c r="E21" s="66">
        <v>1323</v>
      </c>
      <c r="F21" s="67">
        <v>1406</v>
      </c>
      <c r="G21" s="68">
        <v>1571</v>
      </c>
      <c r="H21" s="60">
        <f>(G21-C21)/C21</f>
        <v>0.35314384151593453</v>
      </c>
      <c r="I21" s="61">
        <f t="shared" si="1"/>
        <v>0.11735419630156473</v>
      </c>
      <c r="K21" s="6"/>
    </row>
    <row r="22" spans="1:12" s="3" customFormat="1" ht="15.75" customHeight="1" x14ac:dyDescent="0.25">
      <c r="A22" s="4"/>
      <c r="B22" s="69" t="s">
        <v>16</v>
      </c>
      <c r="C22" s="70"/>
      <c r="D22" s="70"/>
      <c r="E22" s="70"/>
      <c r="F22" s="70"/>
      <c r="G22" s="70"/>
      <c r="H22" s="70"/>
      <c r="I22" s="71"/>
      <c r="J22" s="4"/>
      <c r="K22" s="7"/>
      <c r="L22" s="4"/>
    </row>
    <row r="23" spans="1:12" s="3" customFormat="1" ht="15.75" customHeight="1" thickBot="1" x14ac:dyDescent="0.3">
      <c r="A23" s="4"/>
      <c r="B23" s="21" t="s">
        <v>27</v>
      </c>
      <c r="C23" s="22"/>
      <c r="D23" s="22"/>
      <c r="E23" s="22"/>
      <c r="F23" s="22"/>
      <c r="G23" s="22"/>
      <c r="H23" s="22"/>
      <c r="I23" s="24"/>
      <c r="J23" s="4"/>
      <c r="K23" s="7"/>
      <c r="L23" s="4"/>
    </row>
    <row r="24" spans="1:12" s="2" customFormat="1" ht="15.75" customHeight="1" x14ac:dyDescent="0.15">
      <c r="B24" s="72" t="s">
        <v>19</v>
      </c>
      <c r="C24" s="73">
        <v>4.5</v>
      </c>
      <c r="D24" s="73">
        <v>4.5999999999999996</v>
      </c>
      <c r="E24" s="73">
        <v>4.8</v>
      </c>
      <c r="F24" s="73">
        <v>5.3</v>
      </c>
      <c r="G24" s="73">
        <v>5.4</v>
      </c>
      <c r="H24" s="29">
        <f>(G24-C24)/C24</f>
        <v>0.20000000000000007</v>
      </c>
      <c r="I24" s="74">
        <f>(G24-F24)/F24</f>
        <v>1.8867924528301987E-2</v>
      </c>
      <c r="K24" s="6"/>
    </row>
    <row r="25" spans="1:12" s="2" customFormat="1" ht="15.75" customHeight="1" x14ac:dyDescent="0.15">
      <c r="B25" s="96" t="s">
        <v>20</v>
      </c>
      <c r="C25" s="97">
        <v>12.9</v>
      </c>
      <c r="D25" s="97">
        <v>13.6</v>
      </c>
      <c r="E25" s="97">
        <v>14.6</v>
      </c>
      <c r="F25" s="97">
        <v>19</v>
      </c>
      <c r="G25" s="97">
        <v>20.399999999999999</v>
      </c>
      <c r="H25" s="35">
        <f>(G25-C25)/C25</f>
        <v>0.58139534883720911</v>
      </c>
      <c r="I25" s="74">
        <f t="shared" ref="I25:I28" si="2">(G25-F25)/F25</f>
        <v>7.3684210526315713E-2</v>
      </c>
    </row>
    <row r="26" spans="1:12" s="2" customFormat="1" ht="15.75" customHeight="1" x14ac:dyDescent="0.15">
      <c r="B26" s="75" t="s">
        <v>10</v>
      </c>
      <c r="C26" s="97">
        <v>48.1</v>
      </c>
      <c r="D26" s="97">
        <v>50.7</v>
      </c>
      <c r="E26" s="97">
        <v>53.8</v>
      </c>
      <c r="F26" s="97">
        <v>58.6</v>
      </c>
      <c r="G26" s="97">
        <v>61.9</v>
      </c>
      <c r="H26" s="35">
        <f>(G26-C26)/C26</f>
        <v>0.28690228690228681</v>
      </c>
      <c r="I26" s="74">
        <f t="shared" si="2"/>
        <v>5.6313993174061383E-2</v>
      </c>
    </row>
    <row r="27" spans="1:12" s="2" customFormat="1" ht="15.75" customHeight="1" x14ac:dyDescent="0.15">
      <c r="B27" s="75" t="s">
        <v>21</v>
      </c>
      <c r="C27" s="76">
        <v>29.6</v>
      </c>
      <c r="D27" s="76">
        <v>41.6</v>
      </c>
      <c r="E27" s="76">
        <v>46.9</v>
      </c>
      <c r="F27" s="76">
        <v>51.2</v>
      </c>
      <c r="G27" s="76">
        <v>56.3</v>
      </c>
      <c r="H27" s="35">
        <f>(G27-C27)/C27</f>
        <v>0.90202702702702686</v>
      </c>
      <c r="I27" s="74">
        <f t="shared" si="2"/>
        <v>9.9609374999999889E-2</v>
      </c>
    </row>
    <row r="28" spans="1:12" s="2" customFormat="1" ht="15.75" customHeight="1" thickBot="1" x14ac:dyDescent="0.2">
      <c r="B28" s="77" t="s">
        <v>17</v>
      </c>
      <c r="C28" s="78">
        <v>122.4</v>
      </c>
      <c r="D28" s="78">
        <v>139.6</v>
      </c>
      <c r="E28" s="78">
        <v>151.19999999999999</v>
      </c>
      <c r="F28" s="78">
        <v>166.7</v>
      </c>
      <c r="G28" s="78">
        <v>178.1</v>
      </c>
      <c r="H28" s="47">
        <f>(G28-C28)/C28</f>
        <v>0.45506535947712407</v>
      </c>
      <c r="I28" s="74">
        <f t="shared" si="2"/>
        <v>6.8386322735452948E-2</v>
      </c>
      <c r="K28" s="100"/>
    </row>
    <row r="29" spans="1:12" s="2" customFormat="1" ht="15.75" customHeight="1" thickBot="1" x14ac:dyDescent="0.2">
      <c r="B29" s="79" t="s">
        <v>12</v>
      </c>
      <c r="C29" s="80"/>
      <c r="D29" s="80"/>
      <c r="E29" s="80"/>
      <c r="F29" s="80"/>
      <c r="G29" s="80"/>
      <c r="H29" s="80"/>
      <c r="I29" s="81"/>
    </row>
    <row r="30" spans="1:12" s="2" customFormat="1" ht="15.75" customHeight="1" x14ac:dyDescent="0.15">
      <c r="B30" s="31" t="s">
        <v>2</v>
      </c>
      <c r="C30" s="82">
        <v>3826130</v>
      </c>
      <c r="D30" s="82">
        <v>4031621</v>
      </c>
      <c r="E30" s="82">
        <v>4161585</v>
      </c>
      <c r="F30" s="15">
        <v>3946762</v>
      </c>
      <c r="G30" s="15">
        <v>4457575</v>
      </c>
      <c r="H30" s="35">
        <f>(G30-C30)/C30</f>
        <v>0.16503490472095825</v>
      </c>
      <c r="I30" s="74">
        <f>(G30-F30)/F30</f>
        <v>0.12942584326088069</v>
      </c>
    </row>
    <row r="31" spans="1:12" s="2" customFormat="1" ht="15.75" customHeight="1" x14ac:dyDescent="0.15">
      <c r="B31" s="31" t="s">
        <v>3</v>
      </c>
      <c r="C31" s="33">
        <v>6304870</v>
      </c>
      <c r="D31" s="33">
        <v>6555833</v>
      </c>
      <c r="E31" s="33">
        <v>6328040</v>
      </c>
      <c r="F31" s="15">
        <v>7239149</v>
      </c>
      <c r="G31" s="15">
        <v>8369533</v>
      </c>
      <c r="H31" s="35">
        <f>(G31-C31)/C31</f>
        <v>0.32747114532099791</v>
      </c>
      <c r="I31" s="74">
        <f t="shared" ref="I31:I40" si="3">(G31-F31)/F31</f>
        <v>0.15614874068761397</v>
      </c>
    </row>
    <row r="32" spans="1:12" s="2" customFormat="1" ht="15.75" customHeight="1" x14ac:dyDescent="0.15">
      <c r="B32" s="83" t="s">
        <v>4</v>
      </c>
      <c r="C32" s="33">
        <v>1040758</v>
      </c>
      <c r="D32" s="33">
        <v>1070577</v>
      </c>
      <c r="E32" s="33">
        <v>1082866</v>
      </c>
      <c r="F32" s="15">
        <v>1284767</v>
      </c>
      <c r="G32" s="15">
        <v>1399247</v>
      </c>
      <c r="H32" s="35">
        <f>(G32-C32)/C32</f>
        <v>0.34444991054596746</v>
      </c>
      <c r="I32" s="74">
        <f t="shared" si="3"/>
        <v>8.9105651063578067E-2</v>
      </c>
    </row>
    <row r="33" spans="2:9" s="2" customFormat="1" ht="15.75" customHeight="1" x14ac:dyDescent="0.15">
      <c r="B33" s="83" t="s">
        <v>5</v>
      </c>
      <c r="C33" s="33">
        <v>1296000</v>
      </c>
      <c r="D33" s="33">
        <v>1385352</v>
      </c>
      <c r="E33" s="33">
        <v>1311875</v>
      </c>
      <c r="F33" s="15">
        <v>1435741</v>
      </c>
      <c r="G33" s="15">
        <v>1745804</v>
      </c>
      <c r="H33" s="35">
        <f>(G33-C33)/C33</f>
        <v>0.34707098765432098</v>
      </c>
      <c r="I33" s="74">
        <f t="shared" si="3"/>
        <v>0.21596026024192386</v>
      </c>
    </row>
    <row r="34" spans="2:9" s="2" customFormat="1" ht="15.75" customHeight="1" x14ac:dyDescent="0.15">
      <c r="B34" s="83" t="s">
        <v>6</v>
      </c>
      <c r="C34" s="33">
        <v>473773</v>
      </c>
      <c r="D34" s="33">
        <v>452952</v>
      </c>
      <c r="E34" s="33">
        <v>462242</v>
      </c>
      <c r="F34" s="15">
        <v>542431</v>
      </c>
      <c r="G34" s="15">
        <v>634607</v>
      </c>
      <c r="H34" s="35">
        <f>(G34-C34)/C34</f>
        <v>0.33947481177694805</v>
      </c>
      <c r="I34" s="74">
        <f t="shared" si="3"/>
        <v>0.1699312908001202</v>
      </c>
    </row>
    <row r="35" spans="2:9" s="2" customFormat="1" ht="15.75" customHeight="1" x14ac:dyDescent="0.15">
      <c r="B35" s="83" t="s">
        <v>7</v>
      </c>
      <c r="C35" s="33">
        <v>668834</v>
      </c>
      <c r="D35" s="33">
        <v>673345</v>
      </c>
      <c r="E35" s="33">
        <v>663670</v>
      </c>
      <c r="F35" s="15">
        <v>786514</v>
      </c>
      <c r="G35" s="15">
        <v>941029</v>
      </c>
      <c r="H35" s="35">
        <f>(G35-C35)/C35</f>
        <v>0.40696944234294308</v>
      </c>
      <c r="I35" s="74">
        <f t="shared" si="3"/>
        <v>0.19645549856709479</v>
      </c>
    </row>
    <row r="36" spans="2:9" s="2" customFormat="1" ht="15.75" customHeight="1" x14ac:dyDescent="0.15">
      <c r="B36" s="83" t="s">
        <v>8</v>
      </c>
      <c r="C36" s="33">
        <v>2825505</v>
      </c>
      <c r="D36" s="33">
        <v>2973607</v>
      </c>
      <c r="E36" s="33">
        <v>2807387</v>
      </c>
      <c r="F36" s="15">
        <v>3189696</v>
      </c>
      <c r="G36" s="15">
        <v>3648846</v>
      </c>
      <c r="H36" s="35">
        <f>(G36-C36)/C36</f>
        <v>0.2913960513253383</v>
      </c>
      <c r="I36" s="74">
        <f t="shared" si="3"/>
        <v>0.14394788719677362</v>
      </c>
    </row>
    <row r="37" spans="2:9" s="2" customFormat="1" ht="15.75" customHeight="1" x14ac:dyDescent="0.15">
      <c r="B37" s="31" t="s">
        <v>47</v>
      </c>
      <c r="C37" s="33">
        <v>4066995</v>
      </c>
      <c r="D37" s="33">
        <v>4109710</v>
      </c>
      <c r="E37" s="33">
        <v>3786357</v>
      </c>
      <c r="F37" s="15">
        <v>4615945</v>
      </c>
      <c r="G37" s="15">
        <v>4862902</v>
      </c>
      <c r="H37" s="35">
        <f>(G37-C37)/C37</f>
        <v>0.19569903577457065</v>
      </c>
      <c r="I37" s="74">
        <f t="shared" si="3"/>
        <v>5.3500854104630798E-2</v>
      </c>
    </row>
    <row r="38" spans="2:9" s="2" customFormat="1" ht="15.75" customHeight="1" x14ac:dyDescent="0.15">
      <c r="B38" s="31" t="s">
        <v>48</v>
      </c>
      <c r="C38" s="33">
        <v>408232</v>
      </c>
      <c r="D38" s="33">
        <v>421051</v>
      </c>
      <c r="E38" s="84">
        <v>432862</v>
      </c>
      <c r="F38" s="15">
        <v>392926</v>
      </c>
      <c r="G38" s="15">
        <v>370083</v>
      </c>
      <c r="H38" s="35">
        <f>(G38-C38)/C38</f>
        <v>-9.3449313135667955E-2</v>
      </c>
      <c r="I38" s="74">
        <f t="shared" si="3"/>
        <v>-5.8135628591643208E-2</v>
      </c>
    </row>
    <row r="39" spans="2:9" s="2" customFormat="1" ht="15.75" customHeight="1" x14ac:dyDescent="0.15">
      <c r="B39" s="31" t="s">
        <v>13</v>
      </c>
      <c r="C39" s="33">
        <v>20389474</v>
      </c>
      <c r="D39" s="33">
        <v>20102078</v>
      </c>
      <c r="E39" s="33">
        <v>20186474</v>
      </c>
      <c r="F39" s="15">
        <v>21141610</v>
      </c>
      <c r="G39" s="15">
        <v>22141026</v>
      </c>
      <c r="H39" s="35">
        <f>(G39-C39)/C39</f>
        <v>8.590471730658672E-2</v>
      </c>
      <c r="I39" s="74">
        <f t="shared" si="3"/>
        <v>4.7272464112241216E-2</v>
      </c>
    </row>
    <row r="40" spans="2:9" s="2" customFormat="1" ht="15.75" customHeight="1" thickBot="1" x14ac:dyDescent="0.2">
      <c r="B40" s="43" t="s">
        <v>30</v>
      </c>
      <c r="C40" s="85">
        <v>48022</v>
      </c>
      <c r="D40" s="85">
        <v>52856</v>
      </c>
      <c r="E40" s="85">
        <v>55283</v>
      </c>
      <c r="F40" s="15">
        <v>51470</v>
      </c>
      <c r="G40" s="15">
        <v>46081</v>
      </c>
      <c r="H40" s="35">
        <f>(G40-C40)/C40</f>
        <v>-4.0418974636624881E-2</v>
      </c>
      <c r="I40" s="86">
        <f t="shared" si="3"/>
        <v>-0.10470176802020595</v>
      </c>
    </row>
    <row r="41" spans="2:9" s="2" customFormat="1" ht="15.75" customHeight="1" x14ac:dyDescent="0.15">
      <c r="B41" s="87" t="s">
        <v>38</v>
      </c>
      <c r="C41" s="88"/>
      <c r="D41" s="88"/>
      <c r="E41" s="88"/>
      <c r="F41" s="88"/>
      <c r="G41" s="88"/>
      <c r="H41" s="88"/>
      <c r="I41" s="89"/>
    </row>
    <row r="42" spans="2:9" s="2" customFormat="1" ht="15.75" customHeight="1" x14ac:dyDescent="0.15">
      <c r="B42" s="90" t="s">
        <v>39</v>
      </c>
      <c r="C42" s="91"/>
      <c r="D42" s="91"/>
      <c r="E42" s="91"/>
      <c r="F42" s="91"/>
      <c r="G42" s="91"/>
      <c r="H42" s="91"/>
      <c r="I42" s="92"/>
    </row>
    <row r="43" spans="2:9" s="2" customFormat="1" ht="15.75" customHeight="1" x14ac:dyDescent="0.15">
      <c r="B43" s="90" t="s">
        <v>40</v>
      </c>
      <c r="C43" s="91"/>
      <c r="D43" s="91"/>
      <c r="E43" s="91"/>
      <c r="F43" s="91"/>
      <c r="G43" s="91"/>
      <c r="H43" s="91"/>
      <c r="I43" s="92"/>
    </row>
    <row r="44" spans="2:9" s="2" customFormat="1" ht="15.75" customHeight="1" x14ac:dyDescent="0.15">
      <c r="B44" s="90" t="s">
        <v>35</v>
      </c>
      <c r="C44" s="91"/>
      <c r="D44" s="91"/>
      <c r="E44" s="91"/>
      <c r="F44" s="91"/>
      <c r="G44" s="91"/>
      <c r="H44" s="91"/>
      <c r="I44" s="92"/>
    </row>
    <row r="45" spans="2:9" s="2" customFormat="1" ht="15.75" customHeight="1" x14ac:dyDescent="0.15">
      <c r="B45" s="90" t="s">
        <v>36</v>
      </c>
      <c r="C45" s="91"/>
      <c r="D45" s="91"/>
      <c r="E45" s="91"/>
      <c r="F45" s="91"/>
      <c r="G45" s="91"/>
      <c r="H45" s="91"/>
      <c r="I45" s="92"/>
    </row>
    <row r="46" spans="2:9" s="2" customFormat="1" ht="15.75" customHeight="1" x14ac:dyDescent="0.15">
      <c r="B46" s="90" t="s">
        <v>41</v>
      </c>
      <c r="C46" s="91"/>
      <c r="D46" s="91"/>
      <c r="E46" s="91"/>
      <c r="F46" s="91"/>
      <c r="G46" s="91"/>
      <c r="H46" s="91"/>
      <c r="I46" s="92"/>
    </row>
    <row r="47" spans="2:9" s="2" customFormat="1" ht="15.75" customHeight="1" x14ac:dyDescent="0.15">
      <c r="B47" s="90" t="s">
        <v>42</v>
      </c>
      <c r="C47" s="91"/>
      <c r="D47" s="91"/>
      <c r="E47" s="91"/>
      <c r="F47" s="91"/>
      <c r="G47" s="91"/>
      <c r="H47" s="91"/>
      <c r="I47" s="92"/>
    </row>
    <row r="48" spans="2:9" s="2" customFormat="1" thickBot="1" x14ac:dyDescent="0.2">
      <c r="B48" s="93" t="s">
        <v>37</v>
      </c>
      <c r="C48" s="94"/>
      <c r="D48" s="94"/>
      <c r="E48" s="94"/>
      <c r="F48" s="94"/>
      <c r="G48" s="94"/>
      <c r="H48" s="94"/>
      <c r="I48" s="95"/>
    </row>
    <row r="49" s="2" customFormat="1" ht="15" customHeight="1" x14ac:dyDescent="0.15"/>
    <row r="50" s="2" customFormat="1" ht="15" customHeight="1" x14ac:dyDescent="0.15"/>
  </sheetData>
  <mergeCells count="3">
    <mergeCell ref="B4:I4"/>
    <mergeCell ref="B22:I22"/>
    <mergeCell ref="B29:I29"/>
  </mergeCells>
  <pageMargins left="0" right="0.2" top="0.75" bottom="0.5" header="0.3" footer="0.3"/>
  <pageSetup scale="80" orientation="portrait" r:id="rId1"/>
  <ignoredErrors>
    <ignoredError sqref="H13:I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Tourism Data Sheet 2015</vt:lpstr>
      <vt:lpstr>'Tourism Data Sheet 2015'!Print_Area</vt:lpstr>
    </vt:vector>
  </TitlesOfParts>
  <Company>David Eccles School of Bsuiness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Jennifer Leaver</cp:lastModifiedBy>
  <cp:lastPrinted>2015-02-13T19:42:54Z</cp:lastPrinted>
  <dcterms:created xsi:type="dcterms:W3CDTF">2014-02-20T23:38:29Z</dcterms:created>
  <dcterms:modified xsi:type="dcterms:W3CDTF">2017-03-22T21:55:31Z</dcterms:modified>
</cp:coreProperties>
</file>